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3335" windowHeight="8190"/>
  </bookViews>
  <sheets>
    <sheet name="Лист3" sheetId="3" r:id="rId1"/>
  </sheets>
  <definedNames>
    <definedName name="_xlnm.Print_Titles" localSheetId="0">Лист3!$4:$7</definedName>
  </definedNames>
  <calcPr calcId="124519"/>
</workbook>
</file>

<file path=xl/calcChain.xml><?xml version="1.0" encoding="utf-8"?>
<calcChain xmlns="http://schemas.openxmlformats.org/spreadsheetml/2006/main">
  <c r="E49" i="3"/>
  <c r="F48"/>
  <c r="F49" s="1"/>
  <c r="G48"/>
  <c r="G49" s="1"/>
  <c r="H48"/>
  <c r="H49" s="1"/>
  <c r="I48"/>
  <c r="I49" s="1"/>
  <c r="J48"/>
  <c r="J49" s="1"/>
  <c r="K48"/>
  <c r="K49" s="1"/>
  <c r="L48"/>
  <c r="L49" s="1"/>
  <c r="N48"/>
  <c r="N49" s="1"/>
  <c r="O48"/>
  <c r="O49" s="1"/>
  <c r="P48"/>
  <c r="P49" s="1"/>
  <c r="Q48"/>
  <c r="Q49" s="1"/>
  <c r="R48"/>
  <c r="R49" s="1"/>
  <c r="S48"/>
  <c r="S49" s="1"/>
  <c r="T48"/>
  <c r="T49" s="1"/>
  <c r="U48"/>
  <c r="U49" s="1"/>
  <c r="W48"/>
  <c r="W49" s="1"/>
  <c r="X48"/>
  <c r="X49" s="1"/>
  <c r="Y48"/>
  <c r="Y49" s="1"/>
  <c r="Z48"/>
  <c r="Z49" s="1"/>
  <c r="AA48"/>
  <c r="AA49" s="1"/>
  <c r="AB48"/>
  <c r="AB49" s="1"/>
  <c r="AC48"/>
  <c r="AC49" s="1"/>
  <c r="AD48"/>
  <c r="AD49" s="1"/>
  <c r="E48"/>
  <c r="V47"/>
  <c r="X47"/>
  <c r="Y47"/>
  <c r="Z47"/>
  <c r="AA47"/>
  <c r="AB47"/>
  <c r="AC47"/>
  <c r="AD47"/>
  <c r="W47"/>
  <c r="M47"/>
  <c r="D47"/>
  <c r="D16"/>
  <c r="D14"/>
  <c r="D13"/>
  <c r="D12"/>
  <c r="F45"/>
  <c r="G45"/>
  <c r="H45"/>
  <c r="I45"/>
  <c r="J45"/>
  <c r="K45"/>
  <c r="L45"/>
  <c r="N45"/>
  <c r="M45" s="1"/>
  <c r="O45"/>
  <c r="P45"/>
  <c r="Q45"/>
  <c r="R45"/>
  <c r="S45"/>
  <c r="T45"/>
  <c r="U45"/>
  <c r="E45"/>
  <c r="D45" s="1"/>
  <c r="W41"/>
  <c r="V41" s="1"/>
  <c r="X41"/>
  <c r="Y41"/>
  <c r="Z41"/>
  <c r="AA41"/>
  <c r="AB41"/>
  <c r="AC41"/>
  <c r="AD41"/>
  <c r="W42"/>
  <c r="V42" s="1"/>
  <c r="X42"/>
  <c r="Y42"/>
  <c r="Z42"/>
  <c r="AA42"/>
  <c r="AB42"/>
  <c r="AC42"/>
  <c r="AD42"/>
  <c r="W43"/>
  <c r="V43" s="1"/>
  <c r="X43"/>
  <c r="Y43"/>
  <c r="Z43"/>
  <c r="AA43"/>
  <c r="AB43"/>
  <c r="AC43"/>
  <c r="AD43"/>
  <c r="W44"/>
  <c r="V44" s="1"/>
  <c r="X44"/>
  <c r="Y44"/>
  <c r="Z44"/>
  <c r="AA44"/>
  <c r="AB44"/>
  <c r="AC44"/>
  <c r="AD44"/>
  <c r="X40"/>
  <c r="X45" s="1"/>
  <c r="Y40"/>
  <c r="Y45" s="1"/>
  <c r="Z40"/>
  <c r="Z45" s="1"/>
  <c r="AA40"/>
  <c r="AA45" s="1"/>
  <c r="AB40"/>
  <c r="AB45" s="1"/>
  <c r="AC40"/>
  <c r="AC45" s="1"/>
  <c r="AD40"/>
  <c r="AD45" s="1"/>
  <c r="W40"/>
  <c r="V40" s="1"/>
  <c r="M41"/>
  <c r="M42"/>
  <c r="M43"/>
  <c r="M44"/>
  <c r="M40"/>
  <c r="D41"/>
  <c r="D42"/>
  <c r="D43"/>
  <c r="D44"/>
  <c r="D40"/>
  <c r="F38"/>
  <c r="G38"/>
  <c r="H38"/>
  <c r="I38"/>
  <c r="J38"/>
  <c r="K38"/>
  <c r="L38"/>
  <c r="N38"/>
  <c r="M38" s="1"/>
  <c r="O38"/>
  <c r="P38"/>
  <c r="Q38"/>
  <c r="R38"/>
  <c r="S38"/>
  <c r="T38"/>
  <c r="U38"/>
  <c r="E38"/>
  <c r="D38" s="1"/>
  <c r="W34"/>
  <c r="V34" s="1"/>
  <c r="X34"/>
  <c r="Y34"/>
  <c r="Z34"/>
  <c r="AA34"/>
  <c r="AB34"/>
  <c r="AC34"/>
  <c r="AD34"/>
  <c r="W35"/>
  <c r="V35" s="1"/>
  <c r="X35"/>
  <c r="Y35"/>
  <c r="Z35"/>
  <c r="AA35"/>
  <c r="AB35"/>
  <c r="AC35"/>
  <c r="AD35"/>
  <c r="W36"/>
  <c r="V36" s="1"/>
  <c r="X36"/>
  <c r="Y36"/>
  <c r="Z36"/>
  <c r="AA36"/>
  <c r="AB36"/>
  <c r="AC36"/>
  <c r="AD36"/>
  <c r="W37"/>
  <c r="V37" s="1"/>
  <c r="X37"/>
  <c r="Y37"/>
  <c r="Z37"/>
  <c r="AA37"/>
  <c r="AB37"/>
  <c r="AC37"/>
  <c r="AD37"/>
  <c r="X33"/>
  <c r="X38" s="1"/>
  <c r="Y33"/>
  <c r="Y38" s="1"/>
  <c r="Z33"/>
  <c r="Z38" s="1"/>
  <c r="AA33"/>
  <c r="AA38" s="1"/>
  <c r="AB33"/>
  <c r="AB38" s="1"/>
  <c r="AC33"/>
  <c r="AC38" s="1"/>
  <c r="AD33"/>
  <c r="AD38" s="1"/>
  <c r="W33"/>
  <c r="V33" s="1"/>
  <c r="M34"/>
  <c r="M35"/>
  <c r="M36"/>
  <c r="M37"/>
  <c r="M33"/>
  <c r="D34"/>
  <c r="D35"/>
  <c r="D36"/>
  <c r="D37"/>
  <c r="D33"/>
  <c r="F31"/>
  <c r="G31"/>
  <c r="H31"/>
  <c r="I31"/>
  <c r="J31"/>
  <c r="K31"/>
  <c r="L31"/>
  <c r="N31"/>
  <c r="M31" s="1"/>
  <c r="O31"/>
  <c r="P31"/>
  <c r="Q31"/>
  <c r="R31"/>
  <c r="S31"/>
  <c r="T31"/>
  <c r="U31"/>
  <c r="E31"/>
  <c r="D31" s="1"/>
  <c r="W27"/>
  <c r="V27" s="1"/>
  <c r="X27"/>
  <c r="Y27"/>
  <c r="Z27"/>
  <c r="AA27"/>
  <c r="AB27"/>
  <c r="AC27"/>
  <c r="AD27"/>
  <c r="W28"/>
  <c r="V28" s="1"/>
  <c r="X28"/>
  <c r="Y28"/>
  <c r="Z28"/>
  <c r="AA28"/>
  <c r="AB28"/>
  <c r="AC28"/>
  <c r="AD28"/>
  <c r="W29"/>
  <c r="V29" s="1"/>
  <c r="X29"/>
  <c r="Y29"/>
  <c r="Z29"/>
  <c r="AA29"/>
  <c r="AB29"/>
  <c r="AC29"/>
  <c r="AD29"/>
  <c r="W30"/>
  <c r="V30" s="1"/>
  <c r="X30"/>
  <c r="Y30"/>
  <c r="Z30"/>
  <c r="AA30"/>
  <c r="AB30"/>
  <c r="AC30"/>
  <c r="AD30"/>
  <c r="X26"/>
  <c r="X31" s="1"/>
  <c r="Y26"/>
  <c r="Y31" s="1"/>
  <c r="Z26"/>
  <c r="Z31" s="1"/>
  <c r="AA26"/>
  <c r="AA31" s="1"/>
  <c r="AB26"/>
  <c r="AB31" s="1"/>
  <c r="AC26"/>
  <c r="AC31" s="1"/>
  <c r="AD26"/>
  <c r="AD31" s="1"/>
  <c r="V31" s="1"/>
  <c r="W26"/>
  <c r="W31" s="1"/>
  <c r="M27"/>
  <c r="M28"/>
  <c r="M29"/>
  <c r="M30"/>
  <c r="M26"/>
  <c r="D27"/>
  <c r="D28"/>
  <c r="D29"/>
  <c r="D30"/>
  <c r="D26"/>
  <c r="F24"/>
  <c r="G24"/>
  <c r="H24"/>
  <c r="I24"/>
  <c r="J24"/>
  <c r="K24"/>
  <c r="L24"/>
  <c r="N24"/>
  <c r="M24" s="1"/>
  <c r="O24"/>
  <c r="P24"/>
  <c r="Q24"/>
  <c r="R24"/>
  <c r="S24"/>
  <c r="T24"/>
  <c r="U24"/>
  <c r="E24"/>
  <c r="D24" s="1"/>
  <c r="W20"/>
  <c r="V20" s="1"/>
  <c r="X20"/>
  <c r="Y20"/>
  <c r="Z20"/>
  <c r="AA20"/>
  <c r="AB20"/>
  <c r="AC20"/>
  <c r="AD20"/>
  <c r="W21"/>
  <c r="V21" s="1"/>
  <c r="X21"/>
  <c r="Y21"/>
  <c r="Z21"/>
  <c r="AA21"/>
  <c r="AB21"/>
  <c r="AC21"/>
  <c r="AD21"/>
  <c r="W22"/>
  <c r="V22" s="1"/>
  <c r="X22"/>
  <c r="Y22"/>
  <c r="Z22"/>
  <c r="AA22"/>
  <c r="AB22"/>
  <c r="AC22"/>
  <c r="AD22"/>
  <c r="W23"/>
  <c r="V23" s="1"/>
  <c r="X23"/>
  <c r="Y23"/>
  <c r="Z23"/>
  <c r="AA23"/>
  <c r="AB23"/>
  <c r="AC23"/>
  <c r="AD23"/>
  <c r="X19"/>
  <c r="X24" s="1"/>
  <c r="Y19"/>
  <c r="Y24" s="1"/>
  <c r="Z19"/>
  <c r="Z24" s="1"/>
  <c r="AA19"/>
  <c r="AA24" s="1"/>
  <c r="AB19"/>
  <c r="AB24" s="1"/>
  <c r="AC19"/>
  <c r="AC24" s="1"/>
  <c r="AD19"/>
  <c r="AD24" s="1"/>
  <c r="W19"/>
  <c r="W24" s="1"/>
  <c r="M20"/>
  <c r="M21"/>
  <c r="M22"/>
  <c r="M23"/>
  <c r="M19"/>
  <c r="D21"/>
  <c r="D22"/>
  <c r="D23"/>
  <c r="D20"/>
  <c r="D19"/>
  <c r="F17"/>
  <c r="G17"/>
  <c r="H17"/>
  <c r="I17"/>
  <c r="J17"/>
  <c r="K17"/>
  <c r="L17"/>
  <c r="N17"/>
  <c r="O17"/>
  <c r="P17"/>
  <c r="Q17"/>
  <c r="R17"/>
  <c r="S17"/>
  <c r="T17"/>
  <c r="U17"/>
  <c r="E17"/>
  <c r="W13"/>
  <c r="X13"/>
  <c r="Y13"/>
  <c r="Z13"/>
  <c r="AA13"/>
  <c r="AB13"/>
  <c r="AC13"/>
  <c r="AD13"/>
  <c r="W14"/>
  <c r="X14"/>
  <c r="Y14"/>
  <c r="Z14"/>
  <c r="AA14"/>
  <c r="AB14"/>
  <c r="AC14"/>
  <c r="AD14"/>
  <c r="W15"/>
  <c r="X15"/>
  <c r="Y15"/>
  <c r="Z15"/>
  <c r="AA15"/>
  <c r="AB15"/>
  <c r="AC15"/>
  <c r="AD15"/>
  <c r="W16"/>
  <c r="X16"/>
  <c r="Y16"/>
  <c r="Z16"/>
  <c r="AA16"/>
  <c r="AB16"/>
  <c r="AC16"/>
  <c r="AD16"/>
  <c r="X12"/>
  <c r="X17" s="1"/>
  <c r="Y12"/>
  <c r="Z12"/>
  <c r="AA12"/>
  <c r="AA17" s="1"/>
  <c r="AB12"/>
  <c r="AB17" s="1"/>
  <c r="AC12"/>
  <c r="AC17" s="1"/>
  <c r="AD12"/>
  <c r="AD17" s="1"/>
  <c r="W12"/>
  <c r="W17" s="1"/>
  <c r="M13"/>
  <c r="M14"/>
  <c r="M15"/>
  <c r="M16"/>
  <c r="M12"/>
  <c r="D48" l="1"/>
  <c r="V48"/>
  <c r="M48"/>
  <c r="V24"/>
  <c r="V19"/>
  <c r="V26"/>
  <c r="W38"/>
  <c r="V38" s="1"/>
  <c r="W45"/>
  <c r="V45" s="1"/>
  <c r="V16"/>
  <c r="V14"/>
  <c r="V15"/>
  <c r="Z17"/>
  <c r="V13"/>
  <c r="Y17"/>
  <c r="V12"/>
  <c r="M17"/>
  <c r="D17"/>
  <c r="D15"/>
  <c r="V17" l="1"/>
  <c r="U10" l="1"/>
  <c r="T10"/>
  <c r="S10"/>
  <c r="R10"/>
  <c r="Q10"/>
  <c r="P10"/>
  <c r="O10"/>
  <c r="N10"/>
  <c r="M49" s="1"/>
  <c r="L10"/>
  <c r="K10"/>
  <c r="J10"/>
  <c r="I10"/>
  <c r="H10"/>
  <c r="G10"/>
  <c r="F10"/>
  <c r="E10"/>
  <c r="AD9"/>
  <c r="AD10" s="1"/>
  <c r="AC9"/>
  <c r="AC10" s="1"/>
  <c r="AB9"/>
  <c r="AB10" s="1"/>
  <c r="AA9"/>
  <c r="AA10" s="1"/>
  <c r="Z9"/>
  <c r="Z10" s="1"/>
  <c r="Y9"/>
  <c r="Y10" s="1"/>
  <c r="D49" l="1"/>
  <c r="D10"/>
  <c r="M10"/>
  <c r="X9"/>
  <c r="X10" s="1"/>
  <c r="W9"/>
  <c r="W10" s="1"/>
  <c r="V49" s="1"/>
  <c r="M9"/>
  <c r="D9"/>
  <c r="V10" l="1"/>
  <c r="V9"/>
</calcChain>
</file>

<file path=xl/sharedStrings.xml><?xml version="1.0" encoding="utf-8"?>
<sst xmlns="http://schemas.openxmlformats.org/spreadsheetml/2006/main" count="113" uniqueCount="59">
  <si>
    <t>Итого</t>
  </si>
  <si>
    <t>Выполнение работ по строительству</t>
  </si>
  <si>
    <t>№ п/п</t>
  </si>
  <si>
    <t>Наименование мероприятий</t>
  </si>
  <si>
    <t>Ответственный исполнитель</t>
  </si>
  <si>
    <t>Бюджет города</t>
  </si>
  <si>
    <t>Областной бюджет**</t>
  </si>
  <si>
    <t>Всего: по годам (тыс.руб.)</t>
  </si>
  <si>
    <t>Всего:</t>
  </si>
  <si>
    <t>МКУ
«ДИИП»*</t>
  </si>
  <si>
    <t>1. Основное мероприятие «Строительства нового пешеходного моста через реку Мелекесс в районе Верхнего пруда»</t>
  </si>
  <si>
    <t>2.1</t>
  </si>
  <si>
    <t>1.1</t>
  </si>
  <si>
    <t>Итого по мероприятию:</t>
  </si>
  <si>
    <t>2.2</t>
  </si>
  <si>
    <t>2.3</t>
  </si>
  <si>
    <t>Разработка проекта планировки и проекта межевания территории на линейные сооружения</t>
  </si>
  <si>
    <t xml:space="preserve">МКУ
«ДИИП»*
</t>
  </si>
  <si>
    <r>
      <t>Выполнение инженерных изысканий, разработка проектно-сметной документации, государственная экспертиза проектно</t>
    </r>
    <r>
      <rPr>
        <sz val="10"/>
        <color theme="1"/>
        <rFont val="Times New Roman"/>
        <family val="1"/>
        <charset val="204"/>
      </rPr>
      <t>-сметной</t>
    </r>
    <r>
      <rPr>
        <sz val="10"/>
        <color rgb="FF000000"/>
        <rFont val="Times New Roman"/>
        <family val="1"/>
        <charset val="204"/>
      </rPr>
      <t xml:space="preserve"> документации для строительства инженерной инфраструктуры</t>
    </r>
  </si>
  <si>
    <t>Разработка проектно-сметной документации, государственная экспертиза проектно-сметной документации для строительства автомобильной дороги</t>
  </si>
  <si>
    <t xml:space="preserve">Строительство инженерной инфраструктуры </t>
  </si>
  <si>
    <t>Строительство автомобильной дороги</t>
  </si>
  <si>
    <t>3.1</t>
  </si>
  <si>
    <t>3.2</t>
  </si>
  <si>
    <t>3.3</t>
  </si>
  <si>
    <t>3.4</t>
  </si>
  <si>
    <t>3.5</t>
  </si>
  <si>
    <t>Система программных мероприятий</t>
  </si>
  <si>
    <t xml:space="preserve"> * по согласованию</t>
  </si>
  <si>
    <t xml:space="preserve"> ** - средства областного бюджет указываются в виде межбюджетных трансфертов, возможных к получению на реализацию мероприятий муниципальной программы.</t>
  </si>
  <si>
    <t>Итого по программе: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</si>
  <si>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</si>
  <si>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</si>
  <si>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</si>
  <si>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</si>
  <si>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</si>
  <si>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</si>
  <si>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</si>
  <si>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</si>
  <si>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</si>
  <si>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</si>
  <si>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</si>
  <si>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</si>
  <si>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</si>
  <si>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</si>
  <si>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</si>
  <si>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 xml:space="preserve">ПРИЛОЖЕНИЕ №1
к муниципальной программе
«Строительство и реконструкция объектов инженерной и транспортной инфраструктуры в городе Димитровграде Ульяновской области» 
</t>
  </si>
  <si>
    <t>2.4</t>
  </si>
  <si>
    <t>2.5</t>
  </si>
  <si>
    <t>2. Основное мероприятие «Строительство инженерной инфраструктуры и автомобильной дороги
для земельных участков по  ул. Тараканова»</t>
  </si>
  <si>
    <t>3. Основное мероприятие «Строительство инженерной инфраструктуры и автомобильной дороги
для земельных участков по  ул. Восточной»</t>
  </si>
  <si>
    <t>4. Основное мероприятие «Строительство инженерной инфраструктуры и автомобильной дороги
для земельных участков по  ул. Менделеева»</t>
  </si>
  <si>
    <t>5. Основное мероприятие «Строительство инженерной инфраструктуры и автомобильной дороги
для земельных участков по  ул. Черемшанской»</t>
  </si>
  <si>
    <t>6. Основное мероприятие «Строительство инженерной инфраструктуры и автомобильной дороги
для земельных участков по  ул. Курчатова»</t>
  </si>
  <si>
    <t>7.1</t>
  </si>
  <si>
    <t>ПРИЛОЖЕНИЕ № 1                                                       к постановлению Администрации города                       от _____________ №_________</t>
  </si>
  <si>
    <t>7. Основное мероприятие "Земельный участок в кадастровом квартале 73:08:020501 г.Димитровграда Ульяновской области»</t>
  </si>
  <si>
    <t xml:space="preserve">МКУ
«УаИГ»*
</t>
  </si>
  <si>
    <t>Выполнение инженерных изысканий для подготовки документации по планировке территории и разработка проекта планировки территории и  проекта межевания территории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</si>
</sst>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wrapText="1"/>
    </xf>
    <xf numFmtId="0" fontId="0" fillId="0" borderId="0" xfId="0" applyNumberFormat="1"/>
    <xf numFmtId="164" fontId="4" fillId="0" borderId="1" xfId="0" applyNumberFormat="1" applyFont="1" applyBorder="1" applyAlignment="1">
      <alignment horizontal="center" vertical="center" textRotation="90" wrapText="1"/>
    </xf>
    <xf numFmtId="164" fontId="5" fillId="0" borderId="1" xfId="0" applyNumberFormat="1" applyFont="1" applyBorder="1" applyAlignment="1">
      <alignment horizontal="center" vertical="center" textRotation="90" wrapText="1"/>
    </xf>
    <xf numFmtId="164" fontId="1" fillId="0" borderId="1" xfId="0" applyNumberFormat="1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textRotation="90" wrapText="1"/>
    </xf>
    <xf numFmtId="164" fontId="1" fillId="2" borderId="2" xfId="0" applyNumberFormat="1" applyFont="1" applyFill="1" applyBorder="1" applyAlignment="1">
      <alignment horizontal="center" vertical="center" textRotation="90" wrapText="1"/>
    </xf>
    <xf numFmtId="49" fontId="0" fillId="0" borderId="1" xfId="0" applyNumberFormat="1" applyBorder="1" applyAlignment="1">
      <alignment vertical="top"/>
    </xf>
    <xf numFmtId="0" fontId="1" fillId="3" borderId="1" xfId="0" applyFont="1" applyFill="1" applyBorder="1" applyAlignment="1">
      <alignment horizontal="center" vertical="center" textRotation="90" wrapText="1"/>
    </xf>
    <xf numFmtId="164" fontId="4" fillId="3" borderId="1" xfId="0" applyNumberFormat="1" applyFont="1" applyFill="1" applyBorder="1" applyAlignment="1">
      <alignment horizontal="center" vertical="center" textRotation="90" wrapText="1"/>
    </xf>
    <xf numFmtId="0" fontId="0" fillId="3" borderId="0" xfId="0" applyFill="1" applyAlignment="1">
      <alignment wrapText="1"/>
    </xf>
    <xf numFmtId="0" fontId="0" fillId="3" borderId="0" xfId="0" applyFill="1"/>
    <xf numFmtId="164" fontId="1" fillId="0" borderId="2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vertical="top" wrapText="1"/>
    </xf>
    <xf numFmtId="164" fontId="2" fillId="0" borderId="2" xfId="0" applyNumberFormat="1" applyFont="1" applyFill="1" applyBorder="1" applyAlignment="1">
      <alignment horizontal="center" vertical="center" textRotation="90" wrapText="1"/>
    </xf>
    <xf numFmtId="164" fontId="0" fillId="0" borderId="0" xfId="0" applyNumberFormat="1"/>
    <xf numFmtId="0" fontId="1" fillId="3" borderId="1" xfId="0" applyFont="1" applyFill="1" applyBorder="1" applyAlignment="1">
      <alignment horizontal="center" vertical="center"/>
    </xf>
    <xf numFmtId="164" fontId="0" fillId="0" borderId="0" xfId="0" applyNumberFormat="1" applyAlignment="1"/>
    <xf numFmtId="0" fontId="3" fillId="0" borderId="1" xfId="0" applyFont="1" applyBorder="1" applyAlignment="1">
      <alignment horizontal="left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 wrapText="1"/>
    </xf>
    <xf numFmtId="164" fontId="4" fillId="0" borderId="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textRotation="90" wrapText="1"/>
    </xf>
    <xf numFmtId="164" fontId="2" fillId="0" borderId="1" xfId="0" applyNumberFormat="1" applyFont="1" applyFill="1" applyBorder="1" applyAlignment="1">
      <alignment horizontal="center" vertical="center" textRotation="90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7"/>
  <sheetViews>
    <sheetView tabSelected="1" workbookViewId="0">
      <pane ySplit="7" topLeftCell="A35" activePane="bottomLeft" state="frozen"/>
      <selection pane="bottomLeft" activeCell="A51" sqref="A1:AD51"/>
    </sheetView>
  </sheetViews>
  <sheetFormatPr defaultRowHeight="15"/>
  <cols>
    <col min="1" max="1" width="4" style="6" customWidth="1"/>
    <col min="2" max="2" width="20.5703125" customWidth="1"/>
    <col min="3" max="3" width="5.85546875" style="2" customWidth="1"/>
    <col min="4" max="5" width="4" customWidth="1"/>
    <col min="6" max="7" width="3.85546875" customWidth="1"/>
    <col min="8" max="8" width="4" customWidth="1"/>
    <col min="9" max="9" width="3.85546875" customWidth="1"/>
    <col min="10" max="10" width="3.7109375" customWidth="1"/>
    <col min="11" max="11" width="4" customWidth="1"/>
    <col min="12" max="12" width="4" style="17" customWidth="1"/>
    <col min="13" max="13" width="4.28515625" customWidth="1"/>
    <col min="14" max="14" width="4.140625" style="17" customWidth="1"/>
    <col min="15" max="15" width="4" customWidth="1"/>
    <col min="16" max="17" width="3.7109375" customWidth="1"/>
    <col min="18" max="19" width="3.5703125" customWidth="1"/>
    <col min="20" max="20" width="3.7109375" customWidth="1"/>
    <col min="21" max="21" width="4" customWidth="1"/>
    <col min="22" max="22" width="4.28515625" customWidth="1"/>
    <col min="23" max="24" width="4" customWidth="1"/>
    <col min="25" max="25" width="3.85546875" customWidth="1"/>
    <col min="26" max="27" width="4" customWidth="1"/>
    <col min="28" max="28" width="3.85546875" customWidth="1"/>
    <col min="29" max="29" width="4.140625" customWidth="1"/>
    <col min="30" max="30" width="4.28515625" style="17" customWidth="1"/>
    <col min="31" max="31" width="12.5703125" bestFit="1" customWidth="1"/>
    <col min="32" max="32" width="13.7109375" customWidth="1"/>
    <col min="33" max="33" width="10.5703125" customWidth="1"/>
  </cols>
  <sheetData>
    <row r="1" spans="1:32" ht="53.25" customHeight="1">
      <c r="R1" s="66" t="s">
        <v>55</v>
      </c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spans="1:32" ht="81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4" t="s">
        <v>46</v>
      </c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1:32" ht="15.75">
      <c r="A3" s="69" t="s">
        <v>27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</row>
    <row r="4" spans="1:32" ht="15" customHeight="1">
      <c r="A4" s="53" t="s">
        <v>2</v>
      </c>
      <c r="B4" s="52" t="s">
        <v>3</v>
      </c>
      <c r="C4" s="54" t="s">
        <v>4</v>
      </c>
      <c r="D4" s="52" t="s">
        <v>5</v>
      </c>
      <c r="E4" s="52"/>
      <c r="F4" s="52"/>
      <c r="G4" s="52"/>
      <c r="H4" s="52"/>
      <c r="I4" s="52"/>
      <c r="J4" s="52"/>
      <c r="K4" s="52"/>
      <c r="L4" s="52"/>
      <c r="M4" s="52" t="s">
        <v>6</v>
      </c>
      <c r="N4" s="52"/>
      <c r="O4" s="52"/>
      <c r="P4" s="52"/>
      <c r="Q4" s="52"/>
      <c r="R4" s="52"/>
      <c r="S4" s="52"/>
      <c r="T4" s="52"/>
      <c r="U4" s="52"/>
      <c r="V4" s="52" t="s">
        <v>0</v>
      </c>
      <c r="W4" s="52"/>
      <c r="X4" s="52"/>
      <c r="Y4" s="52"/>
      <c r="Z4" s="52"/>
      <c r="AA4" s="52"/>
      <c r="AB4" s="52"/>
      <c r="AC4" s="52"/>
      <c r="AD4" s="52"/>
    </row>
    <row r="5" spans="1:32" ht="15" customHeight="1">
      <c r="A5" s="53"/>
      <c r="B5" s="52"/>
      <c r="C5" s="54"/>
      <c r="D5" s="54" t="s">
        <v>8</v>
      </c>
      <c r="E5" s="52" t="s">
        <v>7</v>
      </c>
      <c r="F5" s="52"/>
      <c r="G5" s="52"/>
      <c r="H5" s="52"/>
      <c r="I5" s="52"/>
      <c r="J5" s="52"/>
      <c r="K5" s="52"/>
      <c r="L5" s="52"/>
      <c r="M5" s="54" t="s">
        <v>8</v>
      </c>
      <c r="N5" s="52" t="s">
        <v>7</v>
      </c>
      <c r="O5" s="52"/>
      <c r="P5" s="52"/>
      <c r="Q5" s="52"/>
      <c r="R5" s="52"/>
      <c r="S5" s="52"/>
      <c r="T5" s="52"/>
      <c r="U5" s="52"/>
      <c r="V5" s="54" t="s">
        <v>8</v>
      </c>
      <c r="W5" s="52" t="s">
        <v>7</v>
      </c>
      <c r="X5" s="52"/>
      <c r="Y5" s="52"/>
      <c r="Z5" s="52"/>
      <c r="AA5" s="52"/>
      <c r="AB5" s="52"/>
      <c r="AC5" s="52"/>
      <c r="AD5" s="52"/>
    </row>
    <row r="6" spans="1:32" ht="46.5" customHeight="1">
      <c r="A6" s="53"/>
      <c r="B6" s="52"/>
      <c r="C6" s="54"/>
      <c r="D6" s="54"/>
      <c r="E6" s="31">
        <v>2023</v>
      </c>
      <c r="F6" s="31">
        <v>2024</v>
      </c>
      <c r="G6" s="31">
        <v>2025</v>
      </c>
      <c r="H6" s="31">
        <v>2026</v>
      </c>
      <c r="I6" s="31">
        <v>2027</v>
      </c>
      <c r="J6" s="31">
        <v>2028</v>
      </c>
      <c r="K6" s="31">
        <v>2029</v>
      </c>
      <c r="L6" s="14">
        <v>2030</v>
      </c>
      <c r="M6" s="54"/>
      <c r="N6" s="14">
        <v>2023</v>
      </c>
      <c r="O6" s="31">
        <v>2024</v>
      </c>
      <c r="P6" s="31">
        <v>2025</v>
      </c>
      <c r="Q6" s="31">
        <v>2026</v>
      </c>
      <c r="R6" s="31">
        <v>2027</v>
      </c>
      <c r="S6" s="31">
        <v>2028</v>
      </c>
      <c r="T6" s="31">
        <v>2029</v>
      </c>
      <c r="U6" s="31">
        <v>2030</v>
      </c>
      <c r="V6" s="54"/>
      <c r="W6" s="14">
        <v>2023</v>
      </c>
      <c r="X6" s="31">
        <v>2024</v>
      </c>
      <c r="Y6" s="31">
        <v>2025</v>
      </c>
      <c r="Z6" s="31">
        <v>2026</v>
      </c>
      <c r="AA6" s="31">
        <v>2027</v>
      </c>
      <c r="AB6" s="31">
        <v>2028</v>
      </c>
      <c r="AC6" s="31">
        <v>2029</v>
      </c>
      <c r="AD6" s="31">
        <v>2030</v>
      </c>
    </row>
    <row r="7" spans="1:32">
      <c r="A7" s="30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46">
        <v>12</v>
      </c>
      <c r="M7" s="29">
        <v>14</v>
      </c>
      <c r="N7" s="46">
        <v>15</v>
      </c>
      <c r="O7" s="29">
        <v>16</v>
      </c>
      <c r="P7" s="29">
        <v>17</v>
      </c>
      <c r="Q7" s="29">
        <v>18</v>
      </c>
      <c r="R7" s="29">
        <v>19</v>
      </c>
      <c r="S7" s="29">
        <v>20</v>
      </c>
      <c r="T7" s="29">
        <v>21</v>
      </c>
      <c r="U7" s="29">
        <v>22</v>
      </c>
      <c r="V7" s="29">
        <v>23</v>
      </c>
      <c r="W7" s="29">
        <v>24</v>
      </c>
      <c r="X7" s="46">
        <v>25</v>
      </c>
      <c r="Y7" s="47">
        <v>26</v>
      </c>
      <c r="Z7" s="47">
        <v>27</v>
      </c>
      <c r="AA7" s="47">
        <v>28</v>
      </c>
      <c r="AB7" s="47">
        <v>29</v>
      </c>
      <c r="AC7" s="47">
        <v>30</v>
      </c>
      <c r="AD7" s="26">
        <v>31</v>
      </c>
    </row>
    <row r="8" spans="1:32" ht="15" customHeight="1">
      <c r="A8" s="53" t="s">
        <v>10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</row>
    <row r="9" spans="1:32" ht="72.75" customHeight="1">
      <c r="A9" s="13" t="s">
        <v>12</v>
      </c>
      <c r="B9" s="10" t="s">
        <v>1</v>
      </c>
      <c r="C9" s="4" t="s">
        <v>9</v>
      </c>
      <c r="D9" s="8">
        <f>SUM(E9:L9)</f>
        <v>2652.9888299999998</v>
      </c>
      <c r="E9" s="7">
        <v>2652.9888299999998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15">
        <v>0</v>
      </c>
      <c r="M9" s="8">
        <f>SUM(N9:U9)</f>
        <v>50406.787850000001</v>
      </c>
      <c r="N9" s="15">
        <v>50406.787850000001</v>
      </c>
      <c r="O9" s="15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15">
        <v>0</v>
      </c>
      <c r="V9" s="8">
        <f>SUM(W9:AD9)</f>
        <v>53059.776680000003</v>
      </c>
      <c r="W9" s="7">
        <f t="shared" ref="W9:AD9" si="0">E9+N9</f>
        <v>53059.776680000003</v>
      </c>
      <c r="X9" s="7">
        <f t="shared" si="0"/>
        <v>0</v>
      </c>
      <c r="Y9" s="7">
        <f t="shared" si="0"/>
        <v>0</v>
      </c>
      <c r="Z9" s="7">
        <f t="shared" si="0"/>
        <v>0</v>
      </c>
      <c r="AA9" s="7">
        <f t="shared" si="0"/>
        <v>0</v>
      </c>
      <c r="AB9" s="7">
        <f t="shared" si="0"/>
        <v>0</v>
      </c>
      <c r="AC9" s="7">
        <f t="shared" si="0"/>
        <v>0</v>
      </c>
      <c r="AD9" s="15">
        <f t="shared" si="0"/>
        <v>0</v>
      </c>
    </row>
    <row r="10" spans="1:32" ht="69" customHeight="1">
      <c r="A10" s="58" t="s">
        <v>13</v>
      </c>
      <c r="B10" s="59"/>
      <c r="C10" s="60"/>
      <c r="D10" s="11">
        <f>SUM(E10:L10)</f>
        <v>2652.9888299999998</v>
      </c>
      <c r="E10" s="12">
        <f t="shared" ref="E10:L10" si="1">SUM(E9)</f>
        <v>2652.9888299999998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0</v>
      </c>
      <c r="L10" s="12">
        <f t="shared" si="1"/>
        <v>0</v>
      </c>
      <c r="M10" s="12">
        <f>SUM(N10:U10)</f>
        <v>50406.787850000001</v>
      </c>
      <c r="N10" s="12">
        <f t="shared" ref="N10:U10" si="2">SUM(N9)</f>
        <v>50406.787850000001</v>
      </c>
      <c r="O10" s="12">
        <f t="shared" si="2"/>
        <v>0</v>
      </c>
      <c r="P10" s="12">
        <f t="shared" si="2"/>
        <v>0</v>
      </c>
      <c r="Q10" s="12">
        <f t="shared" si="2"/>
        <v>0</v>
      </c>
      <c r="R10" s="12">
        <f t="shared" si="2"/>
        <v>0</v>
      </c>
      <c r="S10" s="12">
        <f t="shared" si="2"/>
        <v>0</v>
      </c>
      <c r="T10" s="12">
        <f t="shared" si="2"/>
        <v>0</v>
      </c>
      <c r="U10" s="12">
        <f t="shared" si="2"/>
        <v>0</v>
      </c>
      <c r="V10" s="12">
        <f>SUM(W10:AD10)</f>
        <v>53059.776680000003</v>
      </c>
      <c r="W10" s="12">
        <f t="shared" ref="W10:AD10" si="3">SUM(W9)</f>
        <v>53059.776680000003</v>
      </c>
      <c r="X10" s="12">
        <f t="shared" si="3"/>
        <v>0</v>
      </c>
      <c r="Y10" s="12">
        <f t="shared" si="3"/>
        <v>0</v>
      </c>
      <c r="Z10" s="12">
        <f t="shared" si="3"/>
        <v>0</v>
      </c>
      <c r="AA10" s="12">
        <f t="shared" si="3"/>
        <v>0</v>
      </c>
      <c r="AB10" s="12">
        <f t="shared" si="3"/>
        <v>0</v>
      </c>
      <c r="AC10" s="12">
        <f t="shared" si="3"/>
        <v>0</v>
      </c>
      <c r="AD10" s="12">
        <f t="shared" si="3"/>
        <v>0</v>
      </c>
    </row>
    <row r="11" spans="1:32" ht="27.75" customHeight="1">
      <c r="A11" s="61" t="s">
        <v>49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3"/>
    </row>
    <row r="12" spans="1:32" ht="88.5" customHeight="1">
      <c r="A12" s="19" t="s">
        <v>11</v>
      </c>
      <c r="B12" s="20" t="s">
        <v>16</v>
      </c>
      <c r="C12" s="28" t="s">
        <v>17</v>
      </c>
      <c r="D12" s="9">
        <f>SUM(E12:L12)</f>
        <v>27.625</v>
      </c>
      <c r="E12" s="22">
        <v>0</v>
      </c>
      <c r="F12" s="22">
        <v>0</v>
      </c>
      <c r="G12" s="22">
        <v>0</v>
      </c>
      <c r="H12" s="22">
        <v>27.625</v>
      </c>
      <c r="I12" s="22">
        <v>0</v>
      </c>
      <c r="J12" s="22">
        <v>0</v>
      </c>
      <c r="K12" s="22">
        <v>0</v>
      </c>
      <c r="L12" s="22">
        <v>0</v>
      </c>
      <c r="M12" s="9">
        <f>SUM(N12:U12)</f>
        <v>524.875</v>
      </c>
      <c r="N12" s="22">
        <v>0</v>
      </c>
      <c r="O12" s="22">
        <v>0</v>
      </c>
      <c r="P12" s="22">
        <v>0</v>
      </c>
      <c r="Q12" s="22">
        <v>524.875</v>
      </c>
      <c r="R12" s="22">
        <v>0</v>
      </c>
      <c r="S12" s="22">
        <v>0</v>
      </c>
      <c r="T12" s="22">
        <v>0</v>
      </c>
      <c r="U12" s="22">
        <v>0</v>
      </c>
      <c r="V12" s="18">
        <f>SUM(W12:AD12)</f>
        <v>552.5</v>
      </c>
      <c r="W12" s="24">
        <f>E12+N12</f>
        <v>0</v>
      </c>
      <c r="X12" s="24">
        <f t="shared" ref="X12:AD12" si="4">F12+O12</f>
        <v>0</v>
      </c>
      <c r="Y12" s="24">
        <f t="shared" si="4"/>
        <v>0</v>
      </c>
      <c r="Z12" s="24">
        <f t="shared" si="4"/>
        <v>552.5</v>
      </c>
      <c r="AA12" s="24">
        <f t="shared" si="4"/>
        <v>0</v>
      </c>
      <c r="AB12" s="24">
        <f t="shared" si="4"/>
        <v>0</v>
      </c>
      <c r="AC12" s="24">
        <f t="shared" si="4"/>
        <v>0</v>
      </c>
      <c r="AD12" s="24">
        <f t="shared" si="4"/>
        <v>0</v>
      </c>
    </row>
    <row r="13" spans="1:32" ht="129.75" customHeight="1">
      <c r="A13" s="19" t="s">
        <v>14</v>
      </c>
      <c r="B13" s="23" t="s">
        <v>18</v>
      </c>
      <c r="C13" s="28" t="s">
        <v>17</v>
      </c>
      <c r="D13" s="9">
        <f>SUM(E13:L13)</f>
        <v>469.79500000000002</v>
      </c>
      <c r="E13" s="22">
        <v>0</v>
      </c>
      <c r="F13" s="22">
        <v>0</v>
      </c>
      <c r="G13" s="22">
        <v>0</v>
      </c>
      <c r="H13" s="22">
        <v>469.79500000000002</v>
      </c>
      <c r="I13" s="22">
        <v>0</v>
      </c>
      <c r="J13" s="22">
        <v>0</v>
      </c>
      <c r="K13" s="22">
        <v>0</v>
      </c>
      <c r="L13" s="22">
        <v>0</v>
      </c>
      <c r="M13" s="9">
        <f t="shared" ref="M13:M16" si="5">SUM(N13:U13)</f>
        <v>8926.1049999999996</v>
      </c>
      <c r="N13" s="22">
        <v>0</v>
      </c>
      <c r="O13" s="22">
        <v>0</v>
      </c>
      <c r="P13" s="22">
        <v>0</v>
      </c>
      <c r="Q13" s="22">
        <v>8926.1049999999996</v>
      </c>
      <c r="R13" s="22">
        <v>0</v>
      </c>
      <c r="S13" s="22">
        <v>0</v>
      </c>
      <c r="T13" s="22">
        <v>0</v>
      </c>
      <c r="U13" s="22">
        <v>0</v>
      </c>
      <c r="V13" s="18">
        <f t="shared" ref="V13:V16" si="6">SUM(W13:AD13)</f>
        <v>9395.9</v>
      </c>
      <c r="W13" s="24">
        <f t="shared" ref="W13:W16" si="7">E13+N13</f>
        <v>0</v>
      </c>
      <c r="X13" s="24">
        <f t="shared" ref="X13:X16" si="8">F13+O13</f>
        <v>0</v>
      </c>
      <c r="Y13" s="24">
        <f t="shared" ref="Y13:Y16" si="9">G13+P13</f>
        <v>0</v>
      </c>
      <c r="Z13" s="24">
        <f t="shared" ref="Z13:Z16" si="10">H13+Q13</f>
        <v>9395.9</v>
      </c>
      <c r="AA13" s="24">
        <f t="shared" ref="AA13:AA16" si="11">I13+R13</f>
        <v>0</v>
      </c>
      <c r="AB13" s="24">
        <f t="shared" ref="AB13:AB16" si="12">J13+S13</f>
        <v>0</v>
      </c>
      <c r="AC13" s="24">
        <f t="shared" ref="AC13:AC16" si="13">K13+T13</f>
        <v>0</v>
      </c>
      <c r="AD13" s="24">
        <f t="shared" ref="AD13:AD16" si="14">L13+U13</f>
        <v>0</v>
      </c>
      <c r="AE13" s="27"/>
      <c r="AF13" s="44"/>
    </row>
    <row r="14" spans="1:32" ht="95.25" customHeight="1">
      <c r="A14" s="19" t="s">
        <v>15</v>
      </c>
      <c r="B14" s="20" t="s">
        <v>19</v>
      </c>
      <c r="C14" s="28" t="s">
        <v>17</v>
      </c>
      <c r="D14" s="9">
        <f>SUM(E14:L14)</f>
        <v>236.44499999999999</v>
      </c>
      <c r="E14" s="22">
        <v>0</v>
      </c>
      <c r="F14" s="22">
        <v>0</v>
      </c>
      <c r="G14" s="22">
        <v>0</v>
      </c>
      <c r="H14" s="22">
        <v>236.44499999999999</v>
      </c>
      <c r="I14" s="22">
        <v>0</v>
      </c>
      <c r="J14" s="22">
        <v>0</v>
      </c>
      <c r="K14" s="22">
        <v>0</v>
      </c>
      <c r="L14" s="22">
        <v>0</v>
      </c>
      <c r="M14" s="9">
        <f t="shared" si="5"/>
        <v>4492.4549999999999</v>
      </c>
      <c r="N14" s="22">
        <v>0</v>
      </c>
      <c r="O14" s="22">
        <v>0</v>
      </c>
      <c r="P14" s="22">
        <v>0</v>
      </c>
      <c r="Q14" s="22">
        <v>4492.4549999999999</v>
      </c>
      <c r="R14" s="22">
        <v>0</v>
      </c>
      <c r="S14" s="22">
        <v>0</v>
      </c>
      <c r="T14" s="22">
        <v>0</v>
      </c>
      <c r="U14" s="22">
        <v>0</v>
      </c>
      <c r="V14" s="18">
        <f t="shared" si="6"/>
        <v>4728.8999999999996</v>
      </c>
      <c r="W14" s="24">
        <f t="shared" si="7"/>
        <v>0</v>
      </c>
      <c r="X14" s="24">
        <f t="shared" si="8"/>
        <v>0</v>
      </c>
      <c r="Y14" s="24">
        <f t="shared" si="9"/>
        <v>0</v>
      </c>
      <c r="Z14" s="24">
        <f t="shared" si="10"/>
        <v>4728.8999999999996</v>
      </c>
      <c r="AA14" s="24">
        <f t="shared" si="11"/>
        <v>0</v>
      </c>
      <c r="AB14" s="24">
        <f t="shared" si="12"/>
        <v>0</v>
      </c>
      <c r="AC14" s="24">
        <f t="shared" si="13"/>
        <v>0</v>
      </c>
      <c r="AD14" s="24">
        <f t="shared" si="14"/>
        <v>0</v>
      </c>
      <c r="AE14" s="27"/>
      <c r="AF14" s="27"/>
    </row>
    <row r="15" spans="1:32" ht="88.5" customHeight="1">
      <c r="A15" s="19" t="s">
        <v>47</v>
      </c>
      <c r="B15" s="23" t="s">
        <v>20</v>
      </c>
      <c r="C15" s="28" t="s">
        <v>17</v>
      </c>
      <c r="D15" s="9">
        <f t="shared" ref="D15" si="15">SUM(E15:N15)</f>
        <v>93959</v>
      </c>
      <c r="E15" s="22">
        <v>0</v>
      </c>
      <c r="F15" s="22">
        <v>0</v>
      </c>
      <c r="G15" s="22">
        <v>0</v>
      </c>
      <c r="H15" s="22">
        <v>0</v>
      </c>
      <c r="I15" s="22">
        <v>4697.95</v>
      </c>
      <c r="J15" s="22">
        <v>0</v>
      </c>
      <c r="K15" s="22">
        <v>0</v>
      </c>
      <c r="L15" s="22">
        <v>0</v>
      </c>
      <c r="M15" s="9">
        <f t="shared" si="5"/>
        <v>89261.05</v>
      </c>
      <c r="N15" s="22">
        <v>0</v>
      </c>
      <c r="O15" s="22">
        <v>0</v>
      </c>
      <c r="P15" s="22">
        <v>0</v>
      </c>
      <c r="Q15" s="24">
        <v>0</v>
      </c>
      <c r="R15" s="22">
        <v>89261.05</v>
      </c>
      <c r="S15" s="22">
        <v>0</v>
      </c>
      <c r="T15" s="22">
        <v>0</v>
      </c>
      <c r="U15" s="22">
        <v>0</v>
      </c>
      <c r="V15" s="18">
        <f t="shared" si="6"/>
        <v>93959</v>
      </c>
      <c r="W15" s="24">
        <f t="shared" si="7"/>
        <v>0</v>
      </c>
      <c r="X15" s="24">
        <f t="shared" si="8"/>
        <v>0</v>
      </c>
      <c r="Y15" s="24">
        <f t="shared" si="9"/>
        <v>0</v>
      </c>
      <c r="Z15" s="24">
        <f t="shared" si="10"/>
        <v>0</v>
      </c>
      <c r="AA15" s="24">
        <f t="shared" si="11"/>
        <v>93959</v>
      </c>
      <c r="AB15" s="24">
        <f t="shared" si="12"/>
        <v>0</v>
      </c>
      <c r="AC15" s="24">
        <f t="shared" si="13"/>
        <v>0</v>
      </c>
      <c r="AD15" s="24">
        <f t="shared" si="14"/>
        <v>0</v>
      </c>
      <c r="AE15" s="25"/>
      <c r="AF15" s="25"/>
    </row>
    <row r="16" spans="1:32" ht="88.5" customHeight="1">
      <c r="A16" s="19" t="s">
        <v>48</v>
      </c>
      <c r="B16" s="23" t="s">
        <v>21</v>
      </c>
      <c r="C16" s="21" t="s">
        <v>17</v>
      </c>
      <c r="D16" s="9">
        <f>SUM(E16:L16)</f>
        <v>2364.4499999999998</v>
      </c>
      <c r="E16" s="22">
        <v>0</v>
      </c>
      <c r="F16" s="22">
        <v>0</v>
      </c>
      <c r="G16" s="22">
        <v>0</v>
      </c>
      <c r="H16" s="22">
        <v>0</v>
      </c>
      <c r="I16" s="22">
        <v>2364.4499999999998</v>
      </c>
      <c r="J16" s="22">
        <v>0</v>
      </c>
      <c r="K16" s="22">
        <v>0</v>
      </c>
      <c r="L16" s="22">
        <v>0</v>
      </c>
      <c r="M16" s="9">
        <f t="shared" si="5"/>
        <v>44924.55</v>
      </c>
      <c r="N16" s="24">
        <v>0</v>
      </c>
      <c r="O16" s="24">
        <v>0</v>
      </c>
      <c r="P16" s="24">
        <v>0</v>
      </c>
      <c r="Q16" s="24">
        <v>0</v>
      </c>
      <c r="R16" s="22">
        <v>44924.55</v>
      </c>
      <c r="S16" s="24">
        <v>0</v>
      </c>
      <c r="T16" s="24">
        <v>0</v>
      </c>
      <c r="U16" s="24">
        <v>0</v>
      </c>
      <c r="V16" s="18">
        <f t="shared" si="6"/>
        <v>47289</v>
      </c>
      <c r="W16" s="24">
        <f t="shared" si="7"/>
        <v>0</v>
      </c>
      <c r="X16" s="24">
        <f t="shared" si="8"/>
        <v>0</v>
      </c>
      <c r="Y16" s="24">
        <f t="shared" si="9"/>
        <v>0</v>
      </c>
      <c r="Z16" s="24">
        <f t="shared" si="10"/>
        <v>0</v>
      </c>
      <c r="AA16" s="24">
        <f t="shared" si="11"/>
        <v>47289</v>
      </c>
      <c r="AB16" s="24">
        <f t="shared" si="12"/>
        <v>0</v>
      </c>
      <c r="AC16" s="24">
        <f t="shared" si="13"/>
        <v>0</v>
      </c>
      <c r="AD16" s="24">
        <f t="shared" si="14"/>
        <v>0</v>
      </c>
    </row>
    <row r="17" spans="1:33" ht="88.5" customHeight="1">
      <c r="A17" s="58" t="s">
        <v>13</v>
      </c>
      <c r="B17" s="59"/>
      <c r="C17" s="60"/>
      <c r="D17" s="12">
        <f>SUM(E17:L17)</f>
        <v>7796.2649999999994</v>
      </c>
      <c r="E17" s="12">
        <f>SUM(E12:E16)</f>
        <v>0</v>
      </c>
      <c r="F17" s="12">
        <f t="shared" ref="F17:AD17" si="16">SUM(F12:F16)</f>
        <v>0</v>
      </c>
      <c r="G17" s="12">
        <f t="shared" si="16"/>
        <v>0</v>
      </c>
      <c r="H17" s="12">
        <f t="shared" si="16"/>
        <v>733.86500000000001</v>
      </c>
      <c r="I17" s="12">
        <f t="shared" si="16"/>
        <v>7062.4</v>
      </c>
      <c r="J17" s="12">
        <f t="shared" si="16"/>
        <v>0</v>
      </c>
      <c r="K17" s="12">
        <f t="shared" si="16"/>
        <v>0</v>
      </c>
      <c r="L17" s="12">
        <f t="shared" si="16"/>
        <v>0</v>
      </c>
      <c r="M17" s="12">
        <f>SUM(N17:U17)</f>
        <v>148129.035</v>
      </c>
      <c r="N17" s="12">
        <f t="shared" si="16"/>
        <v>0</v>
      </c>
      <c r="O17" s="12">
        <f t="shared" si="16"/>
        <v>0</v>
      </c>
      <c r="P17" s="12">
        <f t="shared" si="16"/>
        <v>0</v>
      </c>
      <c r="Q17" s="12">
        <f t="shared" si="16"/>
        <v>13943.434999999999</v>
      </c>
      <c r="R17" s="12">
        <f t="shared" si="16"/>
        <v>134185.60000000001</v>
      </c>
      <c r="S17" s="12">
        <f t="shared" si="16"/>
        <v>0</v>
      </c>
      <c r="T17" s="12">
        <f t="shared" si="16"/>
        <v>0</v>
      </c>
      <c r="U17" s="12">
        <f t="shared" si="16"/>
        <v>0</v>
      </c>
      <c r="V17" s="12">
        <f>SUM(W17:AD17)</f>
        <v>155925.29999999999</v>
      </c>
      <c r="W17" s="12">
        <f t="shared" si="16"/>
        <v>0</v>
      </c>
      <c r="X17" s="12">
        <f t="shared" si="16"/>
        <v>0</v>
      </c>
      <c r="Y17" s="12">
        <f t="shared" si="16"/>
        <v>0</v>
      </c>
      <c r="Z17" s="12">
        <f t="shared" si="16"/>
        <v>14677.3</v>
      </c>
      <c r="AA17" s="12">
        <f t="shared" si="16"/>
        <v>141248</v>
      </c>
      <c r="AB17" s="12">
        <f t="shared" si="16"/>
        <v>0</v>
      </c>
      <c r="AC17" s="12">
        <f t="shared" si="16"/>
        <v>0</v>
      </c>
      <c r="AD17" s="12">
        <f t="shared" si="16"/>
        <v>0</v>
      </c>
    </row>
    <row r="18" spans="1:33" ht="27.75" customHeight="1">
      <c r="A18" s="61" t="s">
        <v>50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3"/>
    </row>
    <row r="19" spans="1:33" ht="88.5" customHeight="1">
      <c r="A19" s="19" t="s">
        <v>22</v>
      </c>
      <c r="B19" s="20" t="s">
        <v>16</v>
      </c>
      <c r="C19" s="28" t="s">
        <v>17</v>
      </c>
      <c r="D19" s="18">
        <f>SUM(E19:L19)</f>
        <v>31.295000000000002</v>
      </c>
      <c r="E19" s="24">
        <v>0</v>
      </c>
      <c r="F19" s="24">
        <v>0</v>
      </c>
      <c r="G19" s="24">
        <v>0</v>
      </c>
      <c r="H19" s="24">
        <v>31.295000000000002</v>
      </c>
      <c r="I19" s="24">
        <v>0</v>
      </c>
      <c r="J19" s="24">
        <v>0</v>
      </c>
      <c r="K19" s="24">
        <v>0</v>
      </c>
      <c r="L19" s="24">
        <v>0</v>
      </c>
      <c r="M19" s="18">
        <f>SUM(N19:U19)</f>
        <v>594.60500000000002</v>
      </c>
      <c r="N19" s="24">
        <v>0</v>
      </c>
      <c r="O19" s="24">
        <v>0</v>
      </c>
      <c r="P19" s="24">
        <v>0</v>
      </c>
      <c r="Q19" s="24">
        <v>594.60500000000002</v>
      </c>
      <c r="R19" s="24">
        <v>0</v>
      </c>
      <c r="S19" s="24">
        <v>0</v>
      </c>
      <c r="T19" s="24">
        <v>0</v>
      </c>
      <c r="U19" s="24">
        <v>0</v>
      </c>
      <c r="V19" s="18">
        <f>SUM(W19:AD19)</f>
        <v>625.9</v>
      </c>
      <c r="W19" s="24">
        <f>E19+N19</f>
        <v>0</v>
      </c>
      <c r="X19" s="24">
        <f t="shared" ref="X19:AD19" si="17">F19+O19</f>
        <v>0</v>
      </c>
      <c r="Y19" s="24">
        <f t="shared" si="17"/>
        <v>0</v>
      </c>
      <c r="Z19" s="24">
        <f t="shared" si="17"/>
        <v>625.9</v>
      </c>
      <c r="AA19" s="24">
        <f t="shared" si="17"/>
        <v>0</v>
      </c>
      <c r="AB19" s="24">
        <f t="shared" si="17"/>
        <v>0</v>
      </c>
      <c r="AC19" s="24">
        <f t="shared" si="17"/>
        <v>0</v>
      </c>
      <c r="AD19" s="24">
        <f t="shared" si="17"/>
        <v>0</v>
      </c>
      <c r="AF19" s="45"/>
      <c r="AG19" s="44"/>
    </row>
    <row r="20" spans="1:33" ht="129.75" customHeight="1">
      <c r="A20" s="19" t="s">
        <v>23</v>
      </c>
      <c r="B20" s="23" t="s">
        <v>18</v>
      </c>
      <c r="C20" s="28" t="s">
        <v>17</v>
      </c>
      <c r="D20" s="18">
        <f>SUM(E20:L20)</f>
        <v>508.815</v>
      </c>
      <c r="E20" s="24">
        <v>0</v>
      </c>
      <c r="F20" s="24">
        <v>0</v>
      </c>
      <c r="G20" s="24">
        <v>0</v>
      </c>
      <c r="H20" s="24">
        <v>508.815</v>
      </c>
      <c r="I20" s="24">
        <v>0</v>
      </c>
      <c r="J20" s="24">
        <v>0</v>
      </c>
      <c r="K20" s="24">
        <v>0</v>
      </c>
      <c r="L20" s="24">
        <v>0</v>
      </c>
      <c r="M20" s="18">
        <f t="shared" ref="M20:M23" si="18">SUM(N20:U20)</f>
        <v>9667.4850000000006</v>
      </c>
      <c r="N20" s="24">
        <v>0</v>
      </c>
      <c r="O20" s="24">
        <v>0</v>
      </c>
      <c r="P20" s="24">
        <v>0</v>
      </c>
      <c r="Q20" s="24">
        <v>9667.4850000000006</v>
      </c>
      <c r="R20" s="24">
        <v>0</v>
      </c>
      <c r="S20" s="24">
        <v>0</v>
      </c>
      <c r="T20" s="24">
        <v>0</v>
      </c>
      <c r="U20" s="24">
        <v>0</v>
      </c>
      <c r="V20" s="18">
        <f t="shared" ref="V20:V23" si="19">SUM(W20:AD20)</f>
        <v>10176.300000000001</v>
      </c>
      <c r="W20" s="24">
        <f t="shared" ref="W20:W23" si="20">E20+N20</f>
        <v>0</v>
      </c>
      <c r="X20" s="24">
        <f t="shared" ref="X20:X23" si="21">F20+O20</f>
        <v>0</v>
      </c>
      <c r="Y20" s="24">
        <f t="shared" ref="Y20:Y23" si="22">G20+P20</f>
        <v>0</v>
      </c>
      <c r="Z20" s="24">
        <f t="shared" ref="Z20:Z23" si="23">H20+Q20</f>
        <v>10176.300000000001</v>
      </c>
      <c r="AA20" s="24">
        <f t="shared" ref="AA20:AA23" si="24">I20+R20</f>
        <v>0</v>
      </c>
      <c r="AB20" s="24">
        <f t="shared" ref="AB20:AB23" si="25">J20+S20</f>
        <v>0</v>
      </c>
      <c r="AC20" s="24">
        <f t="shared" ref="AC20:AC23" si="26">K20+T20</f>
        <v>0</v>
      </c>
      <c r="AD20" s="24">
        <f t="shared" ref="AD20:AD23" si="27">L20+U20</f>
        <v>0</v>
      </c>
      <c r="AF20" s="45"/>
      <c r="AG20" s="45"/>
    </row>
    <row r="21" spans="1:33" ht="88.5" customHeight="1">
      <c r="A21" s="19" t="s">
        <v>24</v>
      </c>
      <c r="B21" s="20" t="s">
        <v>19</v>
      </c>
      <c r="C21" s="28" t="s">
        <v>17</v>
      </c>
      <c r="D21" s="18">
        <f t="shared" ref="D21:D23" si="28">SUM(E21:L21)</f>
        <v>230.04499999999999</v>
      </c>
      <c r="E21" s="24">
        <v>0</v>
      </c>
      <c r="F21" s="24">
        <v>0</v>
      </c>
      <c r="G21" s="24">
        <v>0</v>
      </c>
      <c r="H21" s="24">
        <v>230.04499999999999</v>
      </c>
      <c r="I21" s="24">
        <v>0</v>
      </c>
      <c r="J21" s="24">
        <v>0</v>
      </c>
      <c r="K21" s="24">
        <v>0</v>
      </c>
      <c r="L21" s="24">
        <v>0</v>
      </c>
      <c r="M21" s="18">
        <f t="shared" si="18"/>
        <v>4370.8549999999996</v>
      </c>
      <c r="N21" s="24">
        <v>0</v>
      </c>
      <c r="O21" s="24">
        <v>0</v>
      </c>
      <c r="P21" s="24">
        <v>0</v>
      </c>
      <c r="Q21" s="24">
        <v>4370.8549999999996</v>
      </c>
      <c r="R21" s="24">
        <v>0</v>
      </c>
      <c r="S21" s="24">
        <v>0</v>
      </c>
      <c r="T21" s="24">
        <v>0</v>
      </c>
      <c r="U21" s="24">
        <v>0</v>
      </c>
      <c r="V21" s="18">
        <f t="shared" si="19"/>
        <v>4600.8999999999996</v>
      </c>
      <c r="W21" s="24">
        <f t="shared" si="20"/>
        <v>0</v>
      </c>
      <c r="X21" s="24">
        <f t="shared" si="21"/>
        <v>0</v>
      </c>
      <c r="Y21" s="24">
        <f t="shared" si="22"/>
        <v>0</v>
      </c>
      <c r="Z21" s="24">
        <f t="shared" si="23"/>
        <v>4600.8999999999996</v>
      </c>
      <c r="AA21" s="24">
        <f t="shared" si="24"/>
        <v>0</v>
      </c>
      <c r="AB21" s="24">
        <f t="shared" si="25"/>
        <v>0</v>
      </c>
      <c r="AC21" s="24">
        <f t="shared" si="26"/>
        <v>0</v>
      </c>
      <c r="AD21" s="24">
        <f t="shared" si="27"/>
        <v>0</v>
      </c>
    </row>
    <row r="22" spans="1:33" ht="88.5" customHeight="1">
      <c r="A22" s="19" t="s">
        <v>25</v>
      </c>
      <c r="B22" s="23" t="s">
        <v>20</v>
      </c>
      <c r="C22" s="28" t="s">
        <v>17</v>
      </c>
      <c r="D22" s="18">
        <f t="shared" si="28"/>
        <v>5088.1499999999996</v>
      </c>
      <c r="E22" s="24">
        <v>0</v>
      </c>
      <c r="F22" s="24">
        <v>0</v>
      </c>
      <c r="G22" s="24">
        <v>0</v>
      </c>
      <c r="H22" s="24">
        <v>0</v>
      </c>
      <c r="I22" s="24">
        <v>5088.1499999999996</v>
      </c>
      <c r="J22" s="24">
        <v>0</v>
      </c>
      <c r="K22" s="24">
        <v>0</v>
      </c>
      <c r="L22" s="24">
        <v>0</v>
      </c>
      <c r="M22" s="18">
        <f t="shared" si="18"/>
        <v>96674.85</v>
      </c>
      <c r="N22" s="24">
        <v>0</v>
      </c>
      <c r="O22" s="24">
        <v>0</v>
      </c>
      <c r="P22" s="24">
        <v>0</v>
      </c>
      <c r="Q22" s="24">
        <v>0</v>
      </c>
      <c r="R22" s="24">
        <v>96674.85</v>
      </c>
      <c r="S22" s="24">
        <v>0</v>
      </c>
      <c r="T22" s="24">
        <v>0</v>
      </c>
      <c r="U22" s="24">
        <v>0</v>
      </c>
      <c r="V22" s="18">
        <f t="shared" si="19"/>
        <v>101763</v>
      </c>
      <c r="W22" s="24">
        <f t="shared" si="20"/>
        <v>0</v>
      </c>
      <c r="X22" s="24">
        <f t="shared" si="21"/>
        <v>0</v>
      </c>
      <c r="Y22" s="24">
        <f t="shared" si="22"/>
        <v>0</v>
      </c>
      <c r="Z22" s="24">
        <f t="shared" si="23"/>
        <v>0</v>
      </c>
      <c r="AA22" s="24">
        <f t="shared" si="24"/>
        <v>101763</v>
      </c>
      <c r="AB22" s="24">
        <f t="shared" si="25"/>
        <v>0</v>
      </c>
      <c r="AC22" s="24">
        <f t="shared" si="26"/>
        <v>0</v>
      </c>
      <c r="AD22" s="24">
        <f t="shared" si="27"/>
        <v>0</v>
      </c>
    </row>
    <row r="23" spans="1:33" ht="88.5" customHeight="1">
      <c r="A23" s="19" t="s">
        <v>26</v>
      </c>
      <c r="B23" s="23" t="s">
        <v>21</v>
      </c>
      <c r="C23" s="21" t="s">
        <v>17</v>
      </c>
      <c r="D23" s="18">
        <f t="shared" si="28"/>
        <v>2300.4499999999998</v>
      </c>
      <c r="E23" s="24">
        <v>0</v>
      </c>
      <c r="F23" s="24">
        <v>0</v>
      </c>
      <c r="G23" s="43">
        <v>0</v>
      </c>
      <c r="H23" s="43">
        <v>0</v>
      </c>
      <c r="I23" s="24">
        <v>2300.4499999999998</v>
      </c>
      <c r="J23" s="24">
        <v>0</v>
      </c>
      <c r="K23" s="24">
        <v>0</v>
      </c>
      <c r="L23" s="24">
        <v>0</v>
      </c>
      <c r="M23" s="18">
        <f t="shared" si="18"/>
        <v>43708.55</v>
      </c>
      <c r="N23" s="24">
        <v>0</v>
      </c>
      <c r="O23" s="24">
        <v>0</v>
      </c>
      <c r="P23" s="24">
        <v>0</v>
      </c>
      <c r="Q23" s="24">
        <v>0</v>
      </c>
      <c r="R23" s="24">
        <v>43708.55</v>
      </c>
      <c r="S23" s="24">
        <v>0</v>
      </c>
      <c r="T23" s="24">
        <v>0</v>
      </c>
      <c r="U23" s="24">
        <v>0</v>
      </c>
      <c r="V23" s="18">
        <f t="shared" si="19"/>
        <v>46009</v>
      </c>
      <c r="W23" s="24">
        <f t="shared" si="20"/>
        <v>0</v>
      </c>
      <c r="X23" s="24">
        <f t="shared" si="21"/>
        <v>0</v>
      </c>
      <c r="Y23" s="24">
        <f t="shared" si="22"/>
        <v>0</v>
      </c>
      <c r="Z23" s="24">
        <f t="shared" si="23"/>
        <v>0</v>
      </c>
      <c r="AA23" s="24">
        <f t="shared" si="24"/>
        <v>46009</v>
      </c>
      <c r="AB23" s="24">
        <f t="shared" si="25"/>
        <v>0</v>
      </c>
      <c r="AC23" s="24">
        <f t="shared" si="26"/>
        <v>0</v>
      </c>
      <c r="AD23" s="24">
        <f t="shared" si="27"/>
        <v>0</v>
      </c>
    </row>
    <row r="24" spans="1:33" ht="88.5" customHeight="1">
      <c r="A24" s="58" t="s">
        <v>13</v>
      </c>
      <c r="B24" s="59"/>
      <c r="C24" s="60"/>
      <c r="D24" s="12">
        <f>SUM(E24:L24)</f>
        <v>8158.7549999999992</v>
      </c>
      <c r="E24" s="12">
        <f>SUM(E19:E23)</f>
        <v>0</v>
      </c>
      <c r="F24" s="12">
        <f t="shared" ref="F24:AD24" si="29">SUM(F19:F23)</f>
        <v>0</v>
      </c>
      <c r="G24" s="11">
        <f t="shared" si="29"/>
        <v>0</v>
      </c>
      <c r="H24" s="11">
        <f t="shared" si="29"/>
        <v>770.15499999999997</v>
      </c>
      <c r="I24" s="12">
        <f t="shared" si="29"/>
        <v>7388.5999999999995</v>
      </c>
      <c r="J24" s="12">
        <f t="shared" si="29"/>
        <v>0</v>
      </c>
      <c r="K24" s="12">
        <f t="shared" si="29"/>
        <v>0</v>
      </c>
      <c r="L24" s="12">
        <f t="shared" si="29"/>
        <v>0</v>
      </c>
      <c r="M24" s="12">
        <f>SUM(N24:U24)</f>
        <v>155016.34500000003</v>
      </c>
      <c r="N24" s="12">
        <f t="shared" si="29"/>
        <v>0</v>
      </c>
      <c r="O24" s="12">
        <f t="shared" si="29"/>
        <v>0</v>
      </c>
      <c r="P24" s="12">
        <f t="shared" si="29"/>
        <v>0</v>
      </c>
      <c r="Q24" s="12">
        <f t="shared" si="29"/>
        <v>14632.945</v>
      </c>
      <c r="R24" s="12">
        <f t="shared" si="29"/>
        <v>140383.40000000002</v>
      </c>
      <c r="S24" s="12">
        <f t="shared" si="29"/>
        <v>0</v>
      </c>
      <c r="T24" s="12">
        <f t="shared" si="29"/>
        <v>0</v>
      </c>
      <c r="U24" s="12">
        <f t="shared" si="29"/>
        <v>0</v>
      </c>
      <c r="V24" s="12">
        <f>SUM(W24:AD24)</f>
        <v>163175.1</v>
      </c>
      <c r="W24" s="12">
        <f t="shared" si="29"/>
        <v>0</v>
      </c>
      <c r="X24" s="12">
        <f t="shared" si="29"/>
        <v>0</v>
      </c>
      <c r="Y24" s="12">
        <f t="shared" si="29"/>
        <v>0</v>
      </c>
      <c r="Z24" s="12">
        <f t="shared" si="29"/>
        <v>15403.1</v>
      </c>
      <c r="AA24" s="12">
        <f t="shared" si="29"/>
        <v>147772</v>
      </c>
      <c r="AB24" s="12">
        <f t="shared" si="29"/>
        <v>0</v>
      </c>
      <c r="AC24" s="12">
        <f t="shared" si="29"/>
        <v>0</v>
      </c>
      <c r="AD24" s="12">
        <f t="shared" si="29"/>
        <v>0</v>
      </c>
    </row>
    <row r="25" spans="1:33" ht="31.5" customHeight="1">
      <c r="A25" s="61" t="s">
        <v>51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3"/>
    </row>
    <row r="26" spans="1:33" ht="88.5" customHeight="1">
      <c r="A26" s="19" t="s">
        <v>31</v>
      </c>
      <c r="B26" s="20" t="s">
        <v>16</v>
      </c>
      <c r="C26" s="28" t="s">
        <v>17</v>
      </c>
      <c r="D26" s="18">
        <f>SUM(E26:L26)</f>
        <v>17.79</v>
      </c>
      <c r="E26" s="24">
        <v>0</v>
      </c>
      <c r="F26" s="24">
        <v>0</v>
      </c>
      <c r="G26" s="24">
        <v>0</v>
      </c>
      <c r="H26" s="24">
        <v>0</v>
      </c>
      <c r="I26" s="24">
        <v>17.79</v>
      </c>
      <c r="J26" s="24">
        <v>0</v>
      </c>
      <c r="K26" s="24">
        <v>0</v>
      </c>
      <c r="L26" s="24">
        <v>0</v>
      </c>
      <c r="M26" s="18">
        <f>SUM(N26:U26)</f>
        <v>338.01</v>
      </c>
      <c r="N26" s="24">
        <v>0</v>
      </c>
      <c r="O26" s="24">
        <v>0</v>
      </c>
      <c r="P26" s="24">
        <v>0</v>
      </c>
      <c r="Q26" s="24">
        <v>0</v>
      </c>
      <c r="R26" s="24">
        <v>338.01</v>
      </c>
      <c r="S26" s="24">
        <v>0</v>
      </c>
      <c r="T26" s="24">
        <v>0</v>
      </c>
      <c r="U26" s="24">
        <v>0</v>
      </c>
      <c r="V26" s="18">
        <f>SUM(W26:AD26)</f>
        <v>355.8</v>
      </c>
      <c r="W26" s="24">
        <f>E26+N26</f>
        <v>0</v>
      </c>
      <c r="X26" s="24">
        <f t="shared" ref="X26:AD26" si="30">F26+O26</f>
        <v>0</v>
      </c>
      <c r="Y26" s="24">
        <f t="shared" si="30"/>
        <v>0</v>
      </c>
      <c r="Z26" s="24">
        <f t="shared" si="30"/>
        <v>0</v>
      </c>
      <c r="AA26" s="24">
        <f t="shared" si="30"/>
        <v>355.8</v>
      </c>
      <c r="AB26" s="24">
        <f t="shared" si="30"/>
        <v>0</v>
      </c>
      <c r="AC26" s="24">
        <f t="shared" si="30"/>
        <v>0</v>
      </c>
      <c r="AD26" s="24">
        <f t="shared" si="30"/>
        <v>0</v>
      </c>
    </row>
    <row r="27" spans="1:33" ht="130.5" customHeight="1">
      <c r="A27" s="19" t="s">
        <v>32</v>
      </c>
      <c r="B27" s="23" t="s">
        <v>18</v>
      </c>
      <c r="C27" s="28" t="s">
        <v>17</v>
      </c>
      <c r="D27" s="18">
        <f t="shared" ref="D27:D30" si="31">SUM(E27:L27)</f>
        <v>266.04500000000002</v>
      </c>
      <c r="E27" s="24">
        <v>0</v>
      </c>
      <c r="F27" s="24">
        <v>0</v>
      </c>
      <c r="G27" s="24">
        <v>0</v>
      </c>
      <c r="H27" s="24">
        <v>0</v>
      </c>
      <c r="I27" s="24">
        <v>266.04500000000002</v>
      </c>
      <c r="J27" s="24">
        <v>0</v>
      </c>
      <c r="K27" s="24">
        <v>0</v>
      </c>
      <c r="L27" s="24">
        <v>0</v>
      </c>
      <c r="M27" s="18">
        <f t="shared" ref="M27:M30" si="32">SUM(N27:U27)</f>
        <v>5054.8549999999996</v>
      </c>
      <c r="N27" s="24">
        <v>0</v>
      </c>
      <c r="O27" s="24">
        <v>0</v>
      </c>
      <c r="P27" s="24">
        <v>0</v>
      </c>
      <c r="Q27" s="24">
        <v>0</v>
      </c>
      <c r="R27" s="24">
        <v>5054.8549999999996</v>
      </c>
      <c r="S27" s="24">
        <v>0</v>
      </c>
      <c r="T27" s="24">
        <v>0</v>
      </c>
      <c r="U27" s="24">
        <v>0</v>
      </c>
      <c r="V27" s="18">
        <f t="shared" ref="V27:V30" si="33">SUM(W27:AD27)</f>
        <v>5320.9</v>
      </c>
      <c r="W27" s="24">
        <f t="shared" ref="W27:W30" si="34">E27+N27</f>
        <v>0</v>
      </c>
      <c r="X27" s="24">
        <f t="shared" ref="X27:X30" si="35">F27+O27</f>
        <v>0</v>
      </c>
      <c r="Y27" s="24">
        <f t="shared" ref="Y27:Y30" si="36">G27+P27</f>
        <v>0</v>
      </c>
      <c r="Z27" s="24">
        <f t="shared" ref="Z27:Z30" si="37">H27+Q27</f>
        <v>0</v>
      </c>
      <c r="AA27" s="24">
        <f t="shared" ref="AA27:AA30" si="38">I27+R27</f>
        <v>5320.9</v>
      </c>
      <c r="AB27" s="24">
        <f t="shared" ref="AB27:AB30" si="39">J27+S27</f>
        <v>0</v>
      </c>
      <c r="AC27" s="24">
        <f t="shared" ref="AC27:AC30" si="40">K27+T27</f>
        <v>0</v>
      </c>
      <c r="AD27" s="24">
        <f t="shared" ref="AD27:AD30" si="41">L27+U27</f>
        <v>0</v>
      </c>
      <c r="AE27" s="27"/>
      <c r="AF27" s="44"/>
    </row>
    <row r="28" spans="1:33" ht="88.5" customHeight="1">
      <c r="A28" s="19" t="s">
        <v>33</v>
      </c>
      <c r="B28" s="20" t="s">
        <v>19</v>
      </c>
      <c r="C28" s="28" t="s">
        <v>17</v>
      </c>
      <c r="D28" s="18">
        <f t="shared" si="31"/>
        <v>178.83</v>
      </c>
      <c r="E28" s="24">
        <v>0</v>
      </c>
      <c r="F28" s="24">
        <v>0</v>
      </c>
      <c r="G28" s="24">
        <v>0</v>
      </c>
      <c r="H28" s="24">
        <v>0</v>
      </c>
      <c r="I28" s="24">
        <v>178.83</v>
      </c>
      <c r="J28" s="24">
        <v>0</v>
      </c>
      <c r="K28" s="24">
        <v>0</v>
      </c>
      <c r="L28" s="24">
        <v>0</v>
      </c>
      <c r="M28" s="18">
        <f t="shared" si="32"/>
        <v>3397.77</v>
      </c>
      <c r="N28" s="24">
        <v>0</v>
      </c>
      <c r="O28" s="24">
        <v>0</v>
      </c>
      <c r="P28" s="24">
        <v>0</v>
      </c>
      <c r="Q28" s="24">
        <v>0</v>
      </c>
      <c r="R28" s="24">
        <v>3397.77</v>
      </c>
      <c r="S28" s="24">
        <v>0</v>
      </c>
      <c r="T28" s="24">
        <v>0</v>
      </c>
      <c r="U28" s="24">
        <v>0</v>
      </c>
      <c r="V28" s="18">
        <f t="shared" si="33"/>
        <v>3576.6</v>
      </c>
      <c r="W28" s="24">
        <f t="shared" si="34"/>
        <v>0</v>
      </c>
      <c r="X28" s="24">
        <f t="shared" si="35"/>
        <v>0</v>
      </c>
      <c r="Y28" s="24">
        <f t="shared" si="36"/>
        <v>0</v>
      </c>
      <c r="Z28" s="24">
        <f t="shared" si="37"/>
        <v>0</v>
      </c>
      <c r="AA28" s="24">
        <f t="shared" si="38"/>
        <v>3576.6</v>
      </c>
      <c r="AB28" s="24">
        <f t="shared" si="39"/>
        <v>0</v>
      </c>
      <c r="AC28" s="24">
        <f t="shared" si="40"/>
        <v>0</v>
      </c>
      <c r="AD28" s="24">
        <f t="shared" si="41"/>
        <v>0</v>
      </c>
      <c r="AE28" s="27"/>
      <c r="AF28" s="27"/>
    </row>
    <row r="29" spans="1:33" ht="88.5" customHeight="1">
      <c r="A29" s="19" t="s">
        <v>34</v>
      </c>
      <c r="B29" s="23" t="s">
        <v>20</v>
      </c>
      <c r="C29" s="28" t="s">
        <v>17</v>
      </c>
      <c r="D29" s="18">
        <f t="shared" si="31"/>
        <v>2660.45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2660.45</v>
      </c>
      <c r="K29" s="24">
        <v>0</v>
      </c>
      <c r="L29" s="24">
        <v>0</v>
      </c>
      <c r="M29" s="18">
        <f t="shared" si="32"/>
        <v>50548.55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50548.55</v>
      </c>
      <c r="T29" s="24">
        <v>0</v>
      </c>
      <c r="U29" s="24">
        <v>0</v>
      </c>
      <c r="V29" s="18">
        <f t="shared" si="33"/>
        <v>53209</v>
      </c>
      <c r="W29" s="24">
        <f t="shared" si="34"/>
        <v>0</v>
      </c>
      <c r="X29" s="24">
        <f t="shared" si="35"/>
        <v>0</v>
      </c>
      <c r="Y29" s="24">
        <f t="shared" si="36"/>
        <v>0</v>
      </c>
      <c r="Z29" s="24">
        <f t="shared" si="37"/>
        <v>0</v>
      </c>
      <c r="AA29" s="24">
        <f t="shared" si="38"/>
        <v>0</v>
      </c>
      <c r="AB29" s="24">
        <f t="shared" si="39"/>
        <v>53209</v>
      </c>
      <c r="AC29" s="24">
        <f t="shared" si="40"/>
        <v>0</v>
      </c>
      <c r="AD29" s="24">
        <f t="shared" si="41"/>
        <v>0</v>
      </c>
    </row>
    <row r="30" spans="1:33" ht="88.5" customHeight="1">
      <c r="A30" s="19" t="s">
        <v>35</v>
      </c>
      <c r="B30" s="23" t="s">
        <v>21</v>
      </c>
      <c r="C30" s="21" t="s">
        <v>17</v>
      </c>
      <c r="D30" s="18">
        <f t="shared" si="31"/>
        <v>1788.3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1788.3</v>
      </c>
      <c r="K30" s="24">
        <v>0</v>
      </c>
      <c r="L30" s="24">
        <v>0</v>
      </c>
      <c r="M30" s="18">
        <f t="shared" si="32"/>
        <v>33977.699999999997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33977.699999999997</v>
      </c>
      <c r="T30" s="24">
        <v>0</v>
      </c>
      <c r="U30" s="24">
        <v>0</v>
      </c>
      <c r="V30" s="18">
        <f t="shared" si="33"/>
        <v>35766</v>
      </c>
      <c r="W30" s="24">
        <f t="shared" si="34"/>
        <v>0</v>
      </c>
      <c r="X30" s="24">
        <f t="shared" si="35"/>
        <v>0</v>
      </c>
      <c r="Y30" s="24">
        <f t="shared" si="36"/>
        <v>0</v>
      </c>
      <c r="Z30" s="24">
        <f t="shared" si="37"/>
        <v>0</v>
      </c>
      <c r="AA30" s="24">
        <f t="shared" si="38"/>
        <v>0</v>
      </c>
      <c r="AB30" s="24">
        <f t="shared" si="39"/>
        <v>35766</v>
      </c>
      <c r="AC30" s="24">
        <f t="shared" si="40"/>
        <v>0</v>
      </c>
      <c r="AD30" s="24">
        <f t="shared" si="41"/>
        <v>0</v>
      </c>
    </row>
    <row r="31" spans="1:33" ht="88.5" customHeight="1">
      <c r="A31" s="58" t="s">
        <v>13</v>
      </c>
      <c r="B31" s="59"/>
      <c r="C31" s="60"/>
      <c r="D31" s="12">
        <f>SUM(E31:L31)</f>
        <v>4911.415</v>
      </c>
      <c r="E31" s="12">
        <f>SUM(E26:E30)</f>
        <v>0</v>
      </c>
      <c r="F31" s="12">
        <f t="shared" ref="F31:AD31" si="42">SUM(F26:F30)</f>
        <v>0</v>
      </c>
      <c r="G31" s="12">
        <f t="shared" si="42"/>
        <v>0</v>
      </c>
      <c r="H31" s="12">
        <f t="shared" si="42"/>
        <v>0</v>
      </c>
      <c r="I31" s="12">
        <f t="shared" si="42"/>
        <v>462.66500000000008</v>
      </c>
      <c r="J31" s="12">
        <f t="shared" si="42"/>
        <v>4448.75</v>
      </c>
      <c r="K31" s="12">
        <f t="shared" si="42"/>
        <v>0</v>
      </c>
      <c r="L31" s="12">
        <f t="shared" si="42"/>
        <v>0</v>
      </c>
      <c r="M31" s="12">
        <f>SUM(N31:U31)</f>
        <v>93316.884999999995</v>
      </c>
      <c r="N31" s="12">
        <f t="shared" si="42"/>
        <v>0</v>
      </c>
      <c r="O31" s="12">
        <f t="shared" si="42"/>
        <v>0</v>
      </c>
      <c r="P31" s="12">
        <f t="shared" si="42"/>
        <v>0</v>
      </c>
      <c r="Q31" s="12">
        <f t="shared" si="42"/>
        <v>0</v>
      </c>
      <c r="R31" s="12">
        <f t="shared" si="42"/>
        <v>8790.6350000000002</v>
      </c>
      <c r="S31" s="12">
        <f t="shared" si="42"/>
        <v>84526.25</v>
      </c>
      <c r="T31" s="12">
        <f t="shared" si="42"/>
        <v>0</v>
      </c>
      <c r="U31" s="12">
        <f t="shared" si="42"/>
        <v>0</v>
      </c>
      <c r="V31" s="12">
        <f>SUM(W31:AD31)</f>
        <v>98228.3</v>
      </c>
      <c r="W31" s="12">
        <f t="shared" si="42"/>
        <v>0</v>
      </c>
      <c r="X31" s="12">
        <f t="shared" si="42"/>
        <v>0</v>
      </c>
      <c r="Y31" s="12">
        <f t="shared" si="42"/>
        <v>0</v>
      </c>
      <c r="Z31" s="12">
        <f t="shared" si="42"/>
        <v>0</v>
      </c>
      <c r="AA31" s="12">
        <f t="shared" si="42"/>
        <v>9253.2999999999993</v>
      </c>
      <c r="AB31" s="12">
        <f t="shared" si="42"/>
        <v>88975</v>
      </c>
      <c r="AC31" s="12">
        <f t="shared" si="42"/>
        <v>0</v>
      </c>
      <c r="AD31" s="12">
        <f t="shared" si="42"/>
        <v>0</v>
      </c>
    </row>
    <row r="32" spans="1:33" ht="27.75" customHeight="1">
      <c r="A32" s="61" t="s">
        <v>52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3"/>
    </row>
    <row r="33" spans="1:32" ht="88.5" customHeight="1">
      <c r="A33" s="19" t="s">
        <v>36</v>
      </c>
      <c r="B33" s="20" t="s">
        <v>16</v>
      </c>
      <c r="C33" s="28" t="s">
        <v>17</v>
      </c>
      <c r="D33" s="18">
        <f>SUM(E33:L33)</f>
        <v>28.105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28.105</v>
      </c>
      <c r="K33" s="24">
        <v>0</v>
      </c>
      <c r="L33" s="24">
        <v>0</v>
      </c>
      <c r="M33" s="18">
        <f>SUM(N33:U33)</f>
        <v>533.995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533.995</v>
      </c>
      <c r="T33" s="24">
        <v>0</v>
      </c>
      <c r="U33" s="24">
        <v>0</v>
      </c>
      <c r="V33" s="18">
        <f>SUM(W33:AD33)</f>
        <v>562.1</v>
      </c>
      <c r="W33" s="24">
        <f>E33+N33</f>
        <v>0</v>
      </c>
      <c r="X33" s="24">
        <f t="shared" ref="X33:AD33" si="43">F33+O33</f>
        <v>0</v>
      </c>
      <c r="Y33" s="24">
        <f t="shared" si="43"/>
        <v>0</v>
      </c>
      <c r="Z33" s="24">
        <f t="shared" si="43"/>
        <v>0</v>
      </c>
      <c r="AA33" s="24">
        <f t="shared" si="43"/>
        <v>0</v>
      </c>
      <c r="AB33" s="24">
        <f t="shared" si="43"/>
        <v>562.1</v>
      </c>
      <c r="AC33" s="24">
        <f t="shared" si="43"/>
        <v>0</v>
      </c>
      <c r="AD33" s="24">
        <f t="shared" si="43"/>
        <v>0</v>
      </c>
    </row>
    <row r="34" spans="1:32" ht="129.75" customHeight="1">
      <c r="A34" s="19" t="s">
        <v>37</v>
      </c>
      <c r="B34" s="23" t="s">
        <v>18</v>
      </c>
      <c r="C34" s="28" t="s">
        <v>17</v>
      </c>
      <c r="D34" s="18">
        <f t="shared" ref="D34:D37" si="44">SUM(E34:L34)</f>
        <v>477.13499999999999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477.13499999999999</v>
      </c>
      <c r="K34" s="24">
        <v>0</v>
      </c>
      <c r="L34" s="24">
        <v>0</v>
      </c>
      <c r="M34" s="18">
        <f t="shared" ref="M34:M37" si="45">SUM(N34:U34)</f>
        <v>9065.5650000000005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9065.5650000000005</v>
      </c>
      <c r="T34" s="24">
        <v>0</v>
      </c>
      <c r="U34" s="24">
        <v>0</v>
      </c>
      <c r="V34" s="18">
        <f t="shared" ref="V34:V37" si="46">SUM(W34:AD34)</f>
        <v>9542.7000000000007</v>
      </c>
      <c r="W34" s="24">
        <f t="shared" ref="W34:W37" si="47">E34+N34</f>
        <v>0</v>
      </c>
      <c r="X34" s="24">
        <f t="shared" ref="X34:X37" si="48">F34+O34</f>
        <v>0</v>
      </c>
      <c r="Y34" s="24">
        <f t="shared" ref="Y34:Y37" si="49">G34+P34</f>
        <v>0</v>
      </c>
      <c r="Z34" s="24">
        <f t="shared" ref="Z34:Z37" si="50">H34+Q34</f>
        <v>0</v>
      </c>
      <c r="AA34" s="24">
        <f t="shared" ref="AA34:AA37" si="51">I34+R34</f>
        <v>0</v>
      </c>
      <c r="AB34" s="24">
        <f t="shared" ref="AB34:AB37" si="52">J34+S34</f>
        <v>9542.7000000000007</v>
      </c>
      <c r="AC34" s="24">
        <f t="shared" ref="AC34:AC37" si="53">K34+T34</f>
        <v>0</v>
      </c>
      <c r="AD34" s="24">
        <f t="shared" ref="AD34:AD37" si="54">L34+U34</f>
        <v>0</v>
      </c>
    </row>
    <row r="35" spans="1:32" ht="88.5" customHeight="1">
      <c r="A35" s="19" t="s">
        <v>38</v>
      </c>
      <c r="B35" s="20" t="s">
        <v>19</v>
      </c>
      <c r="C35" s="28" t="s">
        <v>17</v>
      </c>
      <c r="D35" s="18">
        <f t="shared" si="44"/>
        <v>249.21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249.21</v>
      </c>
      <c r="K35" s="24">
        <v>0</v>
      </c>
      <c r="L35" s="24">
        <v>0</v>
      </c>
      <c r="M35" s="18">
        <f t="shared" si="45"/>
        <v>4734.99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4734.99</v>
      </c>
      <c r="T35" s="24">
        <v>0</v>
      </c>
      <c r="U35" s="24">
        <v>0</v>
      </c>
      <c r="V35" s="18">
        <f t="shared" si="46"/>
        <v>4984.2</v>
      </c>
      <c r="W35" s="24">
        <f t="shared" si="47"/>
        <v>0</v>
      </c>
      <c r="X35" s="24">
        <f t="shared" si="48"/>
        <v>0</v>
      </c>
      <c r="Y35" s="24">
        <f t="shared" si="49"/>
        <v>0</v>
      </c>
      <c r="Z35" s="24">
        <f t="shared" si="50"/>
        <v>0</v>
      </c>
      <c r="AA35" s="24">
        <f t="shared" si="51"/>
        <v>0</v>
      </c>
      <c r="AB35" s="24">
        <f t="shared" si="52"/>
        <v>4984.2</v>
      </c>
      <c r="AC35" s="24">
        <f t="shared" si="53"/>
        <v>0</v>
      </c>
      <c r="AD35" s="24">
        <f t="shared" si="54"/>
        <v>0</v>
      </c>
      <c r="AE35" s="27"/>
      <c r="AF35" s="44"/>
    </row>
    <row r="36" spans="1:32" ht="88.5" customHeight="1">
      <c r="A36" s="19" t="s">
        <v>39</v>
      </c>
      <c r="B36" s="23" t="s">
        <v>20</v>
      </c>
      <c r="C36" s="28" t="s">
        <v>17</v>
      </c>
      <c r="D36" s="18">
        <f t="shared" si="44"/>
        <v>4771.3500000000004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4771.3500000000004</v>
      </c>
      <c r="L36" s="24">
        <v>0</v>
      </c>
      <c r="M36" s="18">
        <f t="shared" si="45"/>
        <v>90655.65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90655.65</v>
      </c>
      <c r="U36" s="24">
        <v>0</v>
      </c>
      <c r="V36" s="18">
        <f t="shared" si="46"/>
        <v>95427</v>
      </c>
      <c r="W36" s="24">
        <f t="shared" si="47"/>
        <v>0</v>
      </c>
      <c r="X36" s="24">
        <f t="shared" si="48"/>
        <v>0</v>
      </c>
      <c r="Y36" s="24">
        <f t="shared" si="49"/>
        <v>0</v>
      </c>
      <c r="Z36" s="24">
        <f t="shared" si="50"/>
        <v>0</v>
      </c>
      <c r="AA36" s="24">
        <f t="shared" si="51"/>
        <v>0</v>
      </c>
      <c r="AB36" s="24">
        <f t="shared" si="52"/>
        <v>0</v>
      </c>
      <c r="AC36" s="24">
        <f t="shared" si="53"/>
        <v>95427</v>
      </c>
      <c r="AD36" s="24">
        <f t="shared" si="54"/>
        <v>0</v>
      </c>
      <c r="AE36" s="27"/>
      <c r="AF36" s="27"/>
    </row>
    <row r="37" spans="1:32" ht="88.5" customHeight="1">
      <c r="A37" s="19" t="s">
        <v>40</v>
      </c>
      <c r="B37" s="23" t="s">
        <v>21</v>
      </c>
      <c r="C37" s="21" t="s">
        <v>17</v>
      </c>
      <c r="D37" s="18">
        <f t="shared" si="44"/>
        <v>2492.1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2492.1</v>
      </c>
      <c r="L37" s="24">
        <v>0</v>
      </c>
      <c r="M37" s="18">
        <f t="shared" si="45"/>
        <v>47349.9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47349.9</v>
      </c>
      <c r="U37" s="24">
        <v>0</v>
      </c>
      <c r="V37" s="18">
        <f t="shared" si="46"/>
        <v>49842</v>
      </c>
      <c r="W37" s="24">
        <f t="shared" si="47"/>
        <v>0</v>
      </c>
      <c r="X37" s="24">
        <f t="shared" si="48"/>
        <v>0</v>
      </c>
      <c r="Y37" s="24">
        <f t="shared" si="49"/>
        <v>0</v>
      </c>
      <c r="Z37" s="24">
        <f t="shared" si="50"/>
        <v>0</v>
      </c>
      <c r="AA37" s="24">
        <f t="shared" si="51"/>
        <v>0</v>
      </c>
      <c r="AB37" s="24">
        <f t="shared" si="52"/>
        <v>0</v>
      </c>
      <c r="AC37" s="24">
        <f t="shared" si="53"/>
        <v>49842</v>
      </c>
      <c r="AD37" s="24">
        <f t="shared" si="54"/>
        <v>0</v>
      </c>
    </row>
    <row r="38" spans="1:32" ht="88.5" customHeight="1">
      <c r="A38" s="58" t="s">
        <v>13</v>
      </c>
      <c r="B38" s="59"/>
      <c r="C38" s="60"/>
      <c r="D38" s="12">
        <f>SUM(E38:L38)</f>
        <v>8017.9000000000005</v>
      </c>
      <c r="E38" s="12">
        <f>SUM(E33:E37)</f>
        <v>0</v>
      </c>
      <c r="F38" s="12">
        <f t="shared" ref="F38:AD38" si="55">SUM(F33:F37)</f>
        <v>0</v>
      </c>
      <c r="G38" s="12">
        <f t="shared" si="55"/>
        <v>0</v>
      </c>
      <c r="H38" s="12">
        <f t="shared" si="55"/>
        <v>0</v>
      </c>
      <c r="I38" s="12">
        <f t="shared" si="55"/>
        <v>0</v>
      </c>
      <c r="J38" s="12">
        <f t="shared" si="55"/>
        <v>754.45</v>
      </c>
      <c r="K38" s="12">
        <f t="shared" si="55"/>
        <v>7263.4500000000007</v>
      </c>
      <c r="L38" s="12">
        <f t="shared" si="55"/>
        <v>0</v>
      </c>
      <c r="M38" s="12">
        <f>SUM(N38:U38)</f>
        <v>152340.09999999998</v>
      </c>
      <c r="N38" s="12">
        <f t="shared" si="55"/>
        <v>0</v>
      </c>
      <c r="O38" s="12">
        <f t="shared" si="55"/>
        <v>0</v>
      </c>
      <c r="P38" s="12">
        <f t="shared" si="55"/>
        <v>0</v>
      </c>
      <c r="Q38" s="12">
        <f t="shared" si="55"/>
        <v>0</v>
      </c>
      <c r="R38" s="12">
        <f t="shared" si="55"/>
        <v>0</v>
      </c>
      <c r="S38" s="12">
        <f t="shared" si="55"/>
        <v>14334.550000000001</v>
      </c>
      <c r="T38" s="12">
        <f t="shared" si="55"/>
        <v>138005.54999999999</v>
      </c>
      <c r="U38" s="12">
        <f t="shared" si="55"/>
        <v>0</v>
      </c>
      <c r="V38" s="12">
        <f>SUM(W38:AD38)</f>
        <v>160358</v>
      </c>
      <c r="W38" s="12">
        <f t="shared" si="55"/>
        <v>0</v>
      </c>
      <c r="X38" s="12">
        <f t="shared" si="55"/>
        <v>0</v>
      </c>
      <c r="Y38" s="12">
        <f t="shared" si="55"/>
        <v>0</v>
      </c>
      <c r="Z38" s="12">
        <f t="shared" si="55"/>
        <v>0</v>
      </c>
      <c r="AA38" s="12">
        <f t="shared" si="55"/>
        <v>0</v>
      </c>
      <c r="AB38" s="12">
        <f t="shared" si="55"/>
        <v>15089</v>
      </c>
      <c r="AC38" s="12">
        <f t="shared" si="55"/>
        <v>145269</v>
      </c>
      <c r="AD38" s="12">
        <f t="shared" si="55"/>
        <v>0</v>
      </c>
    </row>
    <row r="39" spans="1:32" ht="30" customHeight="1">
      <c r="A39" s="61" t="s">
        <v>53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3"/>
    </row>
    <row r="40" spans="1:32" ht="88.5" customHeight="1">
      <c r="A40" s="19" t="s">
        <v>41</v>
      </c>
      <c r="B40" s="20" t="s">
        <v>16</v>
      </c>
      <c r="C40" s="28" t="s">
        <v>17</v>
      </c>
      <c r="D40" s="18">
        <f>SUM(E40:L40)</f>
        <v>53.104999999999997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53.104999999999997</v>
      </c>
      <c r="L40" s="24">
        <v>0</v>
      </c>
      <c r="M40" s="18">
        <f>SUM(N40:U40)</f>
        <v>1008.995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1008.995</v>
      </c>
      <c r="U40" s="24">
        <v>0</v>
      </c>
      <c r="V40" s="18">
        <f>SUM(W40:AD40)</f>
        <v>1062.0999999999999</v>
      </c>
      <c r="W40" s="24">
        <f>E40+N40</f>
        <v>0</v>
      </c>
      <c r="X40" s="24">
        <f t="shared" ref="X40:AD40" si="56">F40+O40</f>
        <v>0</v>
      </c>
      <c r="Y40" s="24">
        <f t="shared" si="56"/>
        <v>0</v>
      </c>
      <c r="Z40" s="24">
        <f t="shared" si="56"/>
        <v>0</v>
      </c>
      <c r="AA40" s="24">
        <f t="shared" si="56"/>
        <v>0</v>
      </c>
      <c r="AB40" s="24">
        <f t="shared" si="56"/>
        <v>0</v>
      </c>
      <c r="AC40" s="24">
        <f t="shared" si="56"/>
        <v>1062.0999999999999</v>
      </c>
      <c r="AD40" s="24">
        <f t="shared" si="56"/>
        <v>0</v>
      </c>
    </row>
    <row r="41" spans="1:32" ht="128.25" customHeight="1">
      <c r="A41" s="19" t="s">
        <v>42</v>
      </c>
      <c r="B41" s="23" t="s">
        <v>18</v>
      </c>
      <c r="C41" s="28" t="s">
        <v>17</v>
      </c>
      <c r="D41" s="18">
        <f t="shared" ref="D41:D44" si="57">SUM(E41:L41)</f>
        <v>749.58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749.58</v>
      </c>
      <c r="L41" s="24">
        <v>0</v>
      </c>
      <c r="M41" s="18">
        <f t="shared" ref="M41:M44" si="58">SUM(N41:U41)</f>
        <v>14242.02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14242.02</v>
      </c>
      <c r="U41" s="24">
        <v>0</v>
      </c>
      <c r="V41" s="18">
        <f t="shared" ref="V41:V44" si="59">SUM(W41:AD41)</f>
        <v>14991.6</v>
      </c>
      <c r="W41" s="24">
        <f t="shared" ref="W41:W44" si="60">E41+N41</f>
        <v>0</v>
      </c>
      <c r="X41" s="24">
        <f t="shared" ref="X41:X44" si="61">F41+O41</f>
        <v>0</v>
      </c>
      <c r="Y41" s="24">
        <f t="shared" ref="Y41:Y44" si="62">G41+P41</f>
        <v>0</v>
      </c>
      <c r="Z41" s="24">
        <f t="shared" ref="Z41:Z44" si="63">H41+Q41</f>
        <v>0</v>
      </c>
      <c r="AA41" s="24">
        <f t="shared" ref="AA41:AA44" si="64">I41+R41</f>
        <v>0</v>
      </c>
      <c r="AB41" s="24">
        <f t="shared" ref="AB41:AB44" si="65">J41+S41</f>
        <v>0</v>
      </c>
      <c r="AC41" s="24">
        <f t="shared" ref="AC41:AC44" si="66">K41+T41</f>
        <v>14991.6</v>
      </c>
      <c r="AD41" s="24">
        <f t="shared" ref="AD41:AD44" si="67">L41+U41</f>
        <v>0</v>
      </c>
    </row>
    <row r="42" spans="1:32" ht="88.5" customHeight="1">
      <c r="A42" s="19" t="s">
        <v>43</v>
      </c>
      <c r="B42" s="20" t="s">
        <v>19</v>
      </c>
      <c r="C42" s="28" t="s">
        <v>17</v>
      </c>
      <c r="D42" s="18">
        <f t="shared" si="57"/>
        <v>436.69499999999999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436.69499999999999</v>
      </c>
      <c r="L42" s="24">
        <v>0</v>
      </c>
      <c r="M42" s="18">
        <f t="shared" si="58"/>
        <v>8297.2049999999999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8297.2049999999999</v>
      </c>
      <c r="U42" s="24">
        <v>0</v>
      </c>
      <c r="V42" s="18">
        <f t="shared" si="59"/>
        <v>8733.9</v>
      </c>
      <c r="W42" s="24">
        <f t="shared" si="60"/>
        <v>0</v>
      </c>
      <c r="X42" s="24">
        <f t="shared" si="61"/>
        <v>0</v>
      </c>
      <c r="Y42" s="24">
        <f t="shared" si="62"/>
        <v>0</v>
      </c>
      <c r="Z42" s="24">
        <f t="shared" si="63"/>
        <v>0</v>
      </c>
      <c r="AA42" s="24">
        <f t="shared" si="64"/>
        <v>0</v>
      </c>
      <c r="AB42" s="24">
        <f t="shared" si="65"/>
        <v>0</v>
      </c>
      <c r="AC42" s="24">
        <f t="shared" si="66"/>
        <v>8733.9</v>
      </c>
      <c r="AD42" s="24">
        <f t="shared" si="67"/>
        <v>0</v>
      </c>
      <c r="AE42" s="27"/>
      <c r="AF42" s="44"/>
    </row>
    <row r="43" spans="1:32" ht="88.5" customHeight="1">
      <c r="A43" s="19" t="s">
        <v>44</v>
      </c>
      <c r="B43" s="23" t="s">
        <v>20</v>
      </c>
      <c r="C43" s="28" t="s">
        <v>17</v>
      </c>
      <c r="D43" s="18">
        <f t="shared" si="57"/>
        <v>7495.8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7495.8</v>
      </c>
      <c r="M43" s="18">
        <f t="shared" si="58"/>
        <v>142420.20000000001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142420.20000000001</v>
      </c>
      <c r="V43" s="18">
        <f t="shared" si="59"/>
        <v>149916</v>
      </c>
      <c r="W43" s="24">
        <f t="shared" si="60"/>
        <v>0</v>
      </c>
      <c r="X43" s="24">
        <f t="shared" si="61"/>
        <v>0</v>
      </c>
      <c r="Y43" s="24">
        <f t="shared" si="62"/>
        <v>0</v>
      </c>
      <c r="Z43" s="24">
        <f t="shared" si="63"/>
        <v>0</v>
      </c>
      <c r="AA43" s="24">
        <f t="shared" si="64"/>
        <v>0</v>
      </c>
      <c r="AB43" s="24">
        <f t="shared" si="65"/>
        <v>0</v>
      </c>
      <c r="AC43" s="24">
        <f t="shared" si="66"/>
        <v>0</v>
      </c>
      <c r="AD43" s="24">
        <f t="shared" si="67"/>
        <v>149916</v>
      </c>
      <c r="AE43" s="27"/>
      <c r="AF43" s="27"/>
    </row>
    <row r="44" spans="1:32" ht="88.5" customHeight="1">
      <c r="A44" s="19" t="s">
        <v>45</v>
      </c>
      <c r="B44" s="23" t="s">
        <v>21</v>
      </c>
      <c r="C44" s="21" t="s">
        <v>17</v>
      </c>
      <c r="D44" s="18">
        <f t="shared" si="57"/>
        <v>4366.95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4366.95</v>
      </c>
      <c r="M44" s="18">
        <f t="shared" si="58"/>
        <v>82972.05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82972.05</v>
      </c>
      <c r="V44" s="18">
        <f t="shared" si="59"/>
        <v>87339</v>
      </c>
      <c r="W44" s="24">
        <f t="shared" si="60"/>
        <v>0</v>
      </c>
      <c r="X44" s="24">
        <f t="shared" si="61"/>
        <v>0</v>
      </c>
      <c r="Y44" s="24">
        <f t="shared" si="62"/>
        <v>0</v>
      </c>
      <c r="Z44" s="24">
        <f t="shared" si="63"/>
        <v>0</v>
      </c>
      <c r="AA44" s="24">
        <f t="shared" si="64"/>
        <v>0</v>
      </c>
      <c r="AB44" s="24">
        <f t="shared" si="65"/>
        <v>0</v>
      </c>
      <c r="AC44" s="24">
        <f t="shared" si="66"/>
        <v>0</v>
      </c>
      <c r="AD44" s="24">
        <f t="shared" si="67"/>
        <v>87339</v>
      </c>
    </row>
    <row r="45" spans="1:32" ht="88.5" customHeight="1">
      <c r="A45" s="58" t="s">
        <v>13</v>
      </c>
      <c r="B45" s="59"/>
      <c r="C45" s="60"/>
      <c r="D45" s="12">
        <f>SUM(E45:L45)</f>
        <v>13102.130000000001</v>
      </c>
      <c r="E45" s="12">
        <f>SUM(E40:E44)</f>
        <v>0</v>
      </c>
      <c r="F45" s="12">
        <f t="shared" ref="F45:AD45" si="68">SUM(F40:F44)</f>
        <v>0</v>
      </c>
      <c r="G45" s="12">
        <f t="shared" si="68"/>
        <v>0</v>
      </c>
      <c r="H45" s="12">
        <f t="shared" si="68"/>
        <v>0</v>
      </c>
      <c r="I45" s="12">
        <f t="shared" si="68"/>
        <v>0</v>
      </c>
      <c r="J45" s="12">
        <f t="shared" si="68"/>
        <v>0</v>
      </c>
      <c r="K45" s="12">
        <f t="shared" si="68"/>
        <v>1239.3800000000001</v>
      </c>
      <c r="L45" s="12">
        <f t="shared" si="68"/>
        <v>11862.75</v>
      </c>
      <c r="M45" s="12">
        <f>SUM(N45:U45)</f>
        <v>248940.47</v>
      </c>
      <c r="N45" s="12">
        <f t="shared" si="68"/>
        <v>0</v>
      </c>
      <c r="O45" s="12">
        <f t="shared" si="68"/>
        <v>0</v>
      </c>
      <c r="P45" s="12">
        <f t="shared" si="68"/>
        <v>0</v>
      </c>
      <c r="Q45" s="12">
        <f t="shared" si="68"/>
        <v>0</v>
      </c>
      <c r="R45" s="12">
        <f t="shared" si="68"/>
        <v>0</v>
      </c>
      <c r="S45" s="12">
        <f t="shared" si="68"/>
        <v>0</v>
      </c>
      <c r="T45" s="12">
        <f t="shared" si="68"/>
        <v>23548.22</v>
      </c>
      <c r="U45" s="12">
        <f t="shared" si="68"/>
        <v>225392.25</v>
      </c>
      <c r="V45" s="12">
        <f>SUM(W45:AD45)</f>
        <v>262042.6</v>
      </c>
      <c r="W45" s="12">
        <f t="shared" si="68"/>
        <v>0</v>
      </c>
      <c r="X45" s="12">
        <f t="shared" si="68"/>
        <v>0</v>
      </c>
      <c r="Y45" s="12">
        <f t="shared" si="68"/>
        <v>0</v>
      </c>
      <c r="Z45" s="12">
        <f t="shared" si="68"/>
        <v>0</v>
      </c>
      <c r="AA45" s="12">
        <f t="shared" si="68"/>
        <v>0</v>
      </c>
      <c r="AB45" s="12">
        <f t="shared" si="68"/>
        <v>0</v>
      </c>
      <c r="AC45" s="12">
        <f t="shared" si="68"/>
        <v>24787.599999999999</v>
      </c>
      <c r="AD45" s="12">
        <f t="shared" si="68"/>
        <v>237255</v>
      </c>
    </row>
    <row r="46" spans="1:32" ht="31.5" customHeight="1">
      <c r="A46" s="61" t="s">
        <v>56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3"/>
    </row>
    <row r="47" spans="1:32" ht="127.5" customHeight="1">
      <c r="A47" s="19" t="s">
        <v>54</v>
      </c>
      <c r="B47" s="49" t="s">
        <v>58</v>
      </c>
      <c r="C47" s="21" t="s">
        <v>57</v>
      </c>
      <c r="D47" s="18">
        <f>SUM(E47:L47)</f>
        <v>12830.507030000001</v>
      </c>
      <c r="E47" s="24">
        <v>12830.507030000001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18">
        <f>SUM(N47:U47)</f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18">
        <f>SUM(W47:AD47)</f>
        <v>12830.507030000001</v>
      </c>
      <c r="W47" s="24">
        <f>E47+N47</f>
        <v>12830.507030000001</v>
      </c>
      <c r="X47" s="24">
        <f t="shared" ref="X47:AD47" si="69">F47+O47</f>
        <v>0</v>
      </c>
      <c r="Y47" s="24">
        <f t="shared" si="69"/>
        <v>0</v>
      </c>
      <c r="Z47" s="24">
        <f t="shared" si="69"/>
        <v>0</v>
      </c>
      <c r="AA47" s="24">
        <f t="shared" si="69"/>
        <v>0</v>
      </c>
      <c r="AB47" s="24">
        <f t="shared" si="69"/>
        <v>0</v>
      </c>
      <c r="AC47" s="24">
        <f t="shared" si="69"/>
        <v>0</v>
      </c>
      <c r="AD47" s="24">
        <f t="shared" si="69"/>
        <v>0</v>
      </c>
    </row>
    <row r="48" spans="1:32" ht="75" customHeight="1">
      <c r="A48" s="58" t="s">
        <v>13</v>
      </c>
      <c r="B48" s="59"/>
      <c r="C48" s="60"/>
      <c r="D48" s="12">
        <f>SUM(E48:L48)</f>
        <v>12830.507030000001</v>
      </c>
      <c r="E48" s="12">
        <f>SUM(E47)</f>
        <v>12830.507030000001</v>
      </c>
      <c r="F48" s="12">
        <f t="shared" ref="F48:AD48" si="70">SUM(F47)</f>
        <v>0</v>
      </c>
      <c r="G48" s="12">
        <f t="shared" si="70"/>
        <v>0</v>
      </c>
      <c r="H48" s="12">
        <f t="shared" si="70"/>
        <v>0</v>
      </c>
      <c r="I48" s="12">
        <f t="shared" si="70"/>
        <v>0</v>
      </c>
      <c r="J48" s="12">
        <f t="shared" si="70"/>
        <v>0</v>
      </c>
      <c r="K48" s="12">
        <f t="shared" si="70"/>
        <v>0</v>
      </c>
      <c r="L48" s="12">
        <f t="shared" si="70"/>
        <v>0</v>
      </c>
      <c r="M48" s="12">
        <f>SUM(N48:U48)</f>
        <v>0</v>
      </c>
      <c r="N48" s="12">
        <f t="shared" si="70"/>
        <v>0</v>
      </c>
      <c r="O48" s="12">
        <f t="shared" si="70"/>
        <v>0</v>
      </c>
      <c r="P48" s="12">
        <f t="shared" si="70"/>
        <v>0</v>
      </c>
      <c r="Q48" s="12">
        <f t="shared" si="70"/>
        <v>0</v>
      </c>
      <c r="R48" s="12">
        <f t="shared" si="70"/>
        <v>0</v>
      </c>
      <c r="S48" s="12">
        <f t="shared" si="70"/>
        <v>0</v>
      </c>
      <c r="T48" s="12">
        <f t="shared" si="70"/>
        <v>0</v>
      </c>
      <c r="U48" s="12">
        <f t="shared" si="70"/>
        <v>0</v>
      </c>
      <c r="V48" s="12">
        <f>SUM(W48:AD48)</f>
        <v>12830.507030000001</v>
      </c>
      <c r="W48" s="12">
        <f t="shared" si="70"/>
        <v>12830.507030000001</v>
      </c>
      <c r="X48" s="12">
        <f t="shared" si="70"/>
        <v>0</v>
      </c>
      <c r="Y48" s="12">
        <f t="shared" si="70"/>
        <v>0</v>
      </c>
      <c r="Z48" s="12">
        <f t="shared" si="70"/>
        <v>0</v>
      </c>
      <c r="AA48" s="12">
        <f t="shared" si="70"/>
        <v>0</v>
      </c>
      <c r="AB48" s="12">
        <f t="shared" si="70"/>
        <v>0</v>
      </c>
      <c r="AC48" s="12">
        <f t="shared" si="70"/>
        <v>0</v>
      </c>
      <c r="AD48" s="12">
        <f t="shared" si="70"/>
        <v>0</v>
      </c>
    </row>
    <row r="49" spans="1:30" ht="78" customHeight="1">
      <c r="A49" s="55" t="s">
        <v>30</v>
      </c>
      <c r="B49" s="56"/>
      <c r="C49" s="57"/>
      <c r="D49" s="48">
        <f>SUM(E49:L49)</f>
        <v>57469.960859999999</v>
      </c>
      <c r="E49" s="48">
        <f>E10+E17+E24+E31+E38+E45+E48</f>
        <v>15483.495860000001</v>
      </c>
      <c r="F49" s="48">
        <f t="shared" ref="F49:L49" si="71">F10+F17+F24+F31+F38+F45+F48</f>
        <v>0</v>
      </c>
      <c r="G49" s="48">
        <f t="shared" si="71"/>
        <v>0</v>
      </c>
      <c r="H49" s="48">
        <f t="shared" si="71"/>
        <v>1504.02</v>
      </c>
      <c r="I49" s="48">
        <f t="shared" si="71"/>
        <v>14913.665000000001</v>
      </c>
      <c r="J49" s="48">
        <f t="shared" si="71"/>
        <v>5203.2</v>
      </c>
      <c r="K49" s="48">
        <f t="shared" si="71"/>
        <v>8502.8300000000017</v>
      </c>
      <c r="L49" s="48">
        <f t="shared" si="71"/>
        <v>11862.75</v>
      </c>
      <c r="M49" s="48">
        <f>SUM(N49:U49)</f>
        <v>848149.62284999993</v>
      </c>
      <c r="N49" s="48">
        <f>N10+N17+N24+N31+N38+N45+N48</f>
        <v>50406.787850000001</v>
      </c>
      <c r="O49" s="48">
        <f t="shared" ref="O49:U49" si="72">O10+O17+O24+O31+O38+O45+O48</f>
        <v>0</v>
      </c>
      <c r="P49" s="48">
        <f t="shared" si="72"/>
        <v>0</v>
      </c>
      <c r="Q49" s="48">
        <f t="shared" si="72"/>
        <v>28576.379999999997</v>
      </c>
      <c r="R49" s="48">
        <f t="shared" si="72"/>
        <v>283359.63500000001</v>
      </c>
      <c r="S49" s="48">
        <f t="shared" si="72"/>
        <v>98860.800000000003</v>
      </c>
      <c r="T49" s="48">
        <f t="shared" si="72"/>
        <v>161553.76999999999</v>
      </c>
      <c r="U49" s="48">
        <f t="shared" si="72"/>
        <v>225392.25</v>
      </c>
      <c r="V49" s="48">
        <f>SUM(W49:AD49)</f>
        <v>905619.58371000004</v>
      </c>
      <c r="W49" s="48">
        <f>W10+W17+W24+W31+W38+W45+W48</f>
        <v>65890.283710000003</v>
      </c>
      <c r="X49" s="48">
        <f t="shared" ref="X49:AD49" si="73">X10+X17+X24+X31+X38+X45+X48</f>
        <v>0</v>
      </c>
      <c r="Y49" s="48">
        <f t="shared" si="73"/>
        <v>0</v>
      </c>
      <c r="Z49" s="48">
        <f t="shared" si="73"/>
        <v>30080.400000000001</v>
      </c>
      <c r="AA49" s="48">
        <f t="shared" si="73"/>
        <v>298273.3</v>
      </c>
      <c r="AB49" s="48">
        <f t="shared" si="73"/>
        <v>104064</v>
      </c>
      <c r="AC49" s="48">
        <f t="shared" si="73"/>
        <v>170056.6</v>
      </c>
      <c r="AD49" s="48">
        <f t="shared" si="73"/>
        <v>237255</v>
      </c>
    </row>
    <row r="50" spans="1:30">
      <c r="A50" s="50" t="s">
        <v>28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</row>
    <row r="51" spans="1:30">
      <c r="A51" s="51" t="s">
        <v>29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</row>
    <row r="52" spans="1:30">
      <c r="A52" s="32"/>
      <c r="B52" s="33"/>
      <c r="C52" s="34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</row>
    <row r="53" spans="1:30">
      <c r="A53" s="32"/>
      <c r="B53" s="33"/>
      <c r="C53" s="3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</row>
    <row r="54" spans="1:30">
      <c r="A54" s="32"/>
      <c r="B54" s="33"/>
      <c r="C54" s="34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</row>
    <row r="55" spans="1:30">
      <c r="A55" s="32"/>
      <c r="B55" s="33"/>
      <c r="C55" s="34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</row>
    <row r="56" spans="1:30">
      <c r="A56" s="32"/>
      <c r="B56" s="33"/>
      <c r="C56" s="3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</row>
    <row r="57" spans="1:30">
      <c r="A57" s="32"/>
      <c r="B57" s="33"/>
      <c r="C57" s="34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</row>
    <row r="58" spans="1:30">
      <c r="A58" s="32"/>
      <c r="B58" s="33"/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</row>
    <row r="59" spans="1:30">
      <c r="A59" s="32"/>
      <c r="B59" s="33"/>
      <c r="C59" s="34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</row>
    <row r="60" spans="1:30">
      <c r="A60" s="32"/>
      <c r="B60" s="33"/>
      <c r="C60" s="34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</row>
    <row r="61" spans="1:30">
      <c r="A61" s="32"/>
      <c r="B61" s="33"/>
      <c r="C61" s="34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</row>
    <row r="62" spans="1:30">
      <c r="A62" s="32"/>
      <c r="B62" s="33"/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</row>
    <row r="63" spans="1:30">
      <c r="A63" s="32"/>
      <c r="B63" s="33"/>
      <c r="C63" s="34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</row>
    <row r="64" spans="1:30">
      <c r="A64" s="32"/>
      <c r="B64" s="36"/>
      <c r="C64" s="34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</row>
    <row r="65" spans="1:30">
      <c r="A65" s="32"/>
      <c r="B65" s="36"/>
      <c r="C65" s="34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</row>
    <row r="66" spans="1:30">
      <c r="A66" s="37"/>
      <c r="B66" s="38"/>
      <c r="C66" s="39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</row>
    <row r="67" spans="1:30">
      <c r="A67" s="37"/>
      <c r="B67" s="38"/>
      <c r="C67" s="39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</row>
    <row r="68" spans="1:30">
      <c r="A68" s="37"/>
      <c r="B68" s="38"/>
      <c r="C68" s="39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</row>
    <row r="69" spans="1:30">
      <c r="A69" s="37"/>
      <c r="B69" s="38"/>
      <c r="C69" s="39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</row>
    <row r="70" spans="1:30">
      <c r="A70" s="37"/>
      <c r="B70" s="38"/>
      <c r="C70" s="39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</row>
    <row r="71" spans="1:30">
      <c r="A71" s="37"/>
      <c r="B71" s="38"/>
      <c r="C71" s="39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</row>
    <row r="72" spans="1:30">
      <c r="A72" s="37"/>
      <c r="B72" s="38"/>
      <c r="C72" s="39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</row>
    <row r="73" spans="1:30">
      <c r="A73" s="37"/>
      <c r="B73" s="38"/>
      <c r="C73" s="39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</row>
    <row r="74" spans="1:30">
      <c r="A74" s="40"/>
      <c r="B74" s="41"/>
      <c r="C74" s="42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</row>
    <row r="75" spans="1:30">
      <c r="A75" s="40"/>
      <c r="B75" s="41"/>
      <c r="C75" s="42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</row>
    <row r="76" spans="1:30">
      <c r="A76" s="40"/>
      <c r="B76" s="41"/>
      <c r="C76" s="42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</row>
    <row r="77" spans="1:30">
      <c r="A77" s="40"/>
      <c r="B77" s="41"/>
      <c r="C77" s="42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</row>
    <row r="78" spans="1:30">
      <c r="A78" s="40"/>
      <c r="B78" s="41"/>
      <c r="C78" s="42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</row>
    <row r="79" spans="1:30">
      <c r="A79" s="40"/>
      <c r="B79" s="41"/>
      <c r="C79" s="42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</row>
    <row r="80" spans="1:30">
      <c r="A80" s="40"/>
      <c r="B80" s="41"/>
      <c r="C80" s="42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</row>
    <row r="81" spans="1:30">
      <c r="A81" s="40"/>
      <c r="B81" s="41"/>
      <c r="C81" s="42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</row>
    <row r="82" spans="1:30">
      <c r="A82" s="40"/>
      <c r="B82" s="41"/>
      <c r="C82" s="42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</row>
    <row r="83" spans="1:30">
      <c r="A83" s="40"/>
      <c r="B83" s="41"/>
      <c r="C83" s="42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</row>
    <row r="84" spans="1:30">
      <c r="A84" s="40"/>
      <c r="B84" s="41"/>
      <c r="C84" s="42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</row>
    <row r="85" spans="1:30">
      <c r="A85" s="40"/>
      <c r="B85" s="41"/>
      <c r="C85" s="42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</row>
    <row r="86" spans="1:30">
      <c r="A86" s="40"/>
      <c r="B86" s="41"/>
      <c r="C86" s="42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</row>
    <row r="87" spans="1:30">
      <c r="A87" s="40"/>
      <c r="B87" s="41"/>
      <c r="C87" s="42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</row>
    <row r="88" spans="1:30">
      <c r="A88" s="40"/>
      <c r="B88" s="41"/>
      <c r="C88" s="42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</row>
    <row r="89" spans="1:30">
      <c r="A89" s="40"/>
      <c r="B89" s="41"/>
      <c r="C89" s="42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</row>
    <row r="90" spans="1:30">
      <c r="A90" s="40"/>
      <c r="B90" s="41"/>
      <c r="C90" s="42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</row>
    <row r="91" spans="1:30">
      <c r="A91" s="40"/>
      <c r="B91" s="41"/>
      <c r="C91" s="42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</row>
    <row r="92" spans="1:30">
      <c r="A92" s="40"/>
      <c r="B92" s="41"/>
      <c r="C92" s="42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</row>
    <row r="93" spans="1:30">
      <c r="A93" s="40"/>
      <c r="B93" s="41"/>
      <c r="C93" s="42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</row>
    <row r="94" spans="1:30">
      <c r="A94" s="40"/>
      <c r="B94" s="41"/>
      <c r="C94" s="42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</row>
    <row r="95" spans="1:30">
      <c r="A95" s="40"/>
      <c r="B95" s="41"/>
      <c r="C95" s="42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</row>
    <row r="96" spans="1:30">
      <c r="A96" s="40"/>
      <c r="B96" s="41"/>
      <c r="C96" s="42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</row>
    <row r="97" spans="1:30">
      <c r="A97" s="40"/>
      <c r="B97" s="41"/>
      <c r="C97" s="42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</row>
    <row r="98" spans="1:30">
      <c r="A98" s="40"/>
      <c r="B98" s="41"/>
      <c r="C98" s="42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</row>
    <row r="99" spans="1:30">
      <c r="A99" s="40"/>
      <c r="B99" s="41"/>
      <c r="C99" s="42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</row>
    <row r="100" spans="1:30">
      <c r="A100" s="40"/>
      <c r="B100" s="41"/>
      <c r="C100" s="42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</row>
    <row r="101" spans="1:30">
      <c r="A101" s="40"/>
      <c r="B101" s="41"/>
      <c r="C101" s="42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</row>
    <row r="102" spans="1:30">
      <c r="A102" s="40"/>
      <c r="B102" s="41"/>
      <c r="C102" s="42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</row>
    <row r="103" spans="1:30">
      <c r="A103" s="40"/>
      <c r="B103" s="41"/>
      <c r="C103" s="42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</row>
    <row r="104" spans="1:30">
      <c r="A104" s="40"/>
      <c r="B104" s="41"/>
      <c r="C104" s="42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</row>
    <row r="105" spans="1:30">
      <c r="A105" s="40"/>
      <c r="B105" s="41"/>
      <c r="C105" s="42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</row>
    <row r="106" spans="1:30">
      <c r="A106" s="40"/>
      <c r="B106" s="41"/>
      <c r="C106" s="42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</row>
    <row r="107" spans="1:30">
      <c r="A107" s="40"/>
      <c r="B107" s="41"/>
      <c r="C107" s="42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</row>
    <row r="108" spans="1:30">
      <c r="A108" s="40"/>
      <c r="B108" s="41"/>
      <c r="C108" s="42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</row>
    <row r="109" spans="1:30">
      <c r="A109" s="40"/>
      <c r="B109" s="41"/>
      <c r="C109" s="42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</row>
    <row r="110" spans="1:30">
      <c r="A110" s="40"/>
      <c r="B110" s="41"/>
      <c r="C110" s="42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</row>
    <row r="111" spans="1:30">
      <c r="A111" s="40"/>
      <c r="B111" s="41"/>
      <c r="C111" s="42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</row>
    <row r="112" spans="1:30">
      <c r="A112" s="40"/>
      <c r="B112" s="41"/>
      <c r="C112" s="42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</row>
    <row r="113" spans="1:30">
      <c r="A113" s="40"/>
      <c r="B113" s="41"/>
      <c r="C113" s="42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</row>
    <row r="114" spans="1:30">
      <c r="A114" s="40"/>
      <c r="B114" s="41"/>
      <c r="C114" s="42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</row>
    <row r="115" spans="1:30">
      <c r="A115" s="40"/>
      <c r="B115" s="41"/>
      <c r="C115" s="42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</row>
    <row r="116" spans="1:30">
      <c r="A116" s="40"/>
      <c r="B116" s="41"/>
      <c r="C116" s="42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</row>
    <row r="117" spans="1:30">
      <c r="A117" s="40"/>
      <c r="B117" s="41"/>
      <c r="C117" s="42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</row>
    <row r="118" spans="1:30">
      <c r="A118" s="40"/>
      <c r="B118" s="41"/>
      <c r="C118" s="42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</row>
    <row r="119" spans="1:30">
      <c r="A119" s="40"/>
      <c r="B119" s="41"/>
      <c r="C119" s="42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</row>
    <row r="120" spans="1:30">
      <c r="A120" s="5"/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6"/>
      <c r="M120" s="1"/>
      <c r="N120" s="16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6"/>
    </row>
    <row r="121" spans="1:30">
      <c r="A121" s="5"/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6"/>
      <c r="M121" s="1"/>
      <c r="N121" s="16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6"/>
    </row>
    <row r="122" spans="1:30">
      <c r="A122" s="5"/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6"/>
      <c r="M122" s="1"/>
      <c r="N122" s="16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6"/>
    </row>
    <row r="123" spans="1:30">
      <c r="A123" s="5"/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6"/>
      <c r="M123" s="1"/>
      <c r="N123" s="16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6"/>
    </row>
    <row r="124" spans="1:30">
      <c r="A124" s="5"/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6"/>
      <c r="M124" s="1"/>
      <c r="N124" s="16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6"/>
    </row>
    <row r="125" spans="1:30">
      <c r="A125" s="5"/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6"/>
      <c r="M125" s="1"/>
      <c r="N125" s="16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6"/>
    </row>
    <row r="126" spans="1:30">
      <c r="A126" s="5"/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6"/>
      <c r="M126" s="1"/>
      <c r="N126" s="16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6"/>
    </row>
    <row r="127" spans="1:30">
      <c r="A127" s="5"/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6"/>
      <c r="M127" s="1"/>
      <c r="N127" s="16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6"/>
    </row>
    <row r="128" spans="1:30">
      <c r="A128" s="5"/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6"/>
      <c r="M128" s="1"/>
      <c r="N128" s="16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6"/>
    </row>
    <row r="129" spans="1:30">
      <c r="A129" s="5"/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6"/>
      <c r="M129" s="1"/>
      <c r="N129" s="16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6"/>
    </row>
    <row r="130" spans="1:30">
      <c r="A130" s="5"/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6"/>
      <c r="M130" s="1"/>
      <c r="N130" s="16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6"/>
    </row>
    <row r="131" spans="1:30">
      <c r="A131" s="5"/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6"/>
      <c r="M131" s="1"/>
      <c r="N131" s="16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6"/>
    </row>
    <row r="132" spans="1:30">
      <c r="A132" s="5"/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6"/>
      <c r="M132" s="1"/>
      <c r="N132" s="16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6"/>
    </row>
    <row r="133" spans="1:30">
      <c r="A133" s="5"/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6"/>
      <c r="M133" s="1"/>
      <c r="N133" s="16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6"/>
    </row>
    <row r="134" spans="1:30">
      <c r="A134" s="5"/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6"/>
      <c r="M134" s="1"/>
      <c r="N134" s="16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6"/>
    </row>
    <row r="135" spans="1:30">
      <c r="A135" s="5"/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6"/>
      <c r="M135" s="1"/>
      <c r="N135" s="16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6"/>
    </row>
    <row r="136" spans="1:30">
      <c r="A136" s="5"/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6"/>
      <c r="M136" s="1"/>
      <c r="N136" s="16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6"/>
    </row>
    <row r="137" spans="1:30">
      <c r="A137" s="5"/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6"/>
      <c r="M137" s="1"/>
      <c r="N137" s="16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6"/>
    </row>
    <row r="138" spans="1:30">
      <c r="A138" s="5"/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6"/>
      <c r="M138" s="1"/>
      <c r="N138" s="16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6"/>
    </row>
    <row r="139" spans="1:30">
      <c r="A139" s="5"/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6"/>
      <c r="M139" s="1"/>
      <c r="N139" s="16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6"/>
    </row>
    <row r="140" spans="1:30">
      <c r="A140" s="5"/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6"/>
      <c r="M140" s="1"/>
      <c r="N140" s="16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6"/>
    </row>
    <row r="141" spans="1:30">
      <c r="A141" s="5"/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6"/>
      <c r="M141" s="1"/>
      <c r="N141" s="16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6"/>
    </row>
    <row r="142" spans="1:30">
      <c r="A142" s="5"/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6"/>
      <c r="M142" s="1"/>
      <c r="N142" s="16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6"/>
    </row>
    <row r="143" spans="1:30">
      <c r="A143" s="5"/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6"/>
      <c r="M143" s="1"/>
      <c r="N143" s="16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6"/>
    </row>
    <row r="144" spans="1:30">
      <c r="A144" s="5"/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6"/>
      <c r="M144" s="1"/>
      <c r="N144" s="16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6"/>
    </row>
    <row r="145" spans="1:30">
      <c r="A145" s="5"/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6"/>
      <c r="M145" s="1"/>
      <c r="N145" s="16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6"/>
    </row>
    <row r="146" spans="1:30">
      <c r="A146" s="5"/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6"/>
      <c r="M146" s="1"/>
      <c r="N146" s="16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6"/>
    </row>
    <row r="147" spans="1:30">
      <c r="A147" s="5"/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6"/>
      <c r="M147" s="1"/>
      <c r="N147" s="16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6"/>
    </row>
    <row r="148" spans="1:30">
      <c r="A148" s="5"/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6"/>
      <c r="M148" s="1"/>
      <c r="N148" s="16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6"/>
    </row>
    <row r="149" spans="1:30">
      <c r="A149" s="5"/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6"/>
      <c r="M149" s="1"/>
      <c r="N149" s="16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6"/>
    </row>
    <row r="150" spans="1:30">
      <c r="A150" s="5"/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6"/>
      <c r="M150" s="1"/>
      <c r="N150" s="16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6"/>
    </row>
    <row r="151" spans="1:30">
      <c r="A151" s="5"/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6"/>
      <c r="M151" s="1"/>
      <c r="N151" s="16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6"/>
    </row>
    <row r="152" spans="1:30">
      <c r="A152" s="5"/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6"/>
      <c r="M152" s="1"/>
      <c r="N152" s="16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6"/>
    </row>
    <row r="153" spans="1:30">
      <c r="A153" s="5"/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6"/>
      <c r="M153" s="1"/>
      <c r="N153" s="16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6"/>
    </row>
    <row r="154" spans="1:30">
      <c r="A154" s="5"/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6"/>
      <c r="M154" s="1"/>
      <c r="N154" s="16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6"/>
    </row>
    <row r="155" spans="1:30">
      <c r="A155" s="5"/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6"/>
      <c r="M155" s="1"/>
      <c r="N155" s="16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6"/>
    </row>
    <row r="156" spans="1:30">
      <c r="A156" s="5"/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6"/>
      <c r="M156" s="1"/>
      <c r="N156" s="16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6"/>
    </row>
    <row r="157" spans="1:30">
      <c r="A157" s="5"/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6"/>
      <c r="M157" s="1"/>
      <c r="N157" s="16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6"/>
    </row>
    <row r="158" spans="1:30">
      <c r="A158" s="5"/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6"/>
      <c r="M158" s="1"/>
      <c r="N158" s="16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6"/>
    </row>
    <row r="159" spans="1:30">
      <c r="A159" s="5"/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6"/>
      <c r="M159" s="1"/>
      <c r="N159" s="16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6"/>
    </row>
    <row r="160" spans="1:30">
      <c r="A160" s="5"/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6"/>
      <c r="M160" s="1"/>
      <c r="N160" s="16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6"/>
    </row>
    <row r="161" spans="1:30">
      <c r="A161" s="5"/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6"/>
      <c r="M161" s="1"/>
      <c r="N161" s="16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6"/>
    </row>
    <row r="162" spans="1:30">
      <c r="A162" s="5"/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6"/>
      <c r="M162" s="1"/>
      <c r="N162" s="16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6"/>
    </row>
    <row r="163" spans="1:30">
      <c r="A163" s="5"/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6"/>
      <c r="M163" s="1"/>
      <c r="N163" s="16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6"/>
    </row>
    <row r="164" spans="1:30">
      <c r="A164" s="5"/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6"/>
      <c r="M164" s="1"/>
      <c r="N164" s="16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6"/>
    </row>
    <row r="165" spans="1:30">
      <c r="A165" s="5"/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6"/>
      <c r="M165" s="1"/>
      <c r="N165" s="16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6"/>
    </row>
    <row r="166" spans="1:30">
      <c r="A166" s="5"/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6"/>
      <c r="M166" s="1"/>
      <c r="N166" s="16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6"/>
    </row>
    <row r="167" spans="1:30">
      <c r="A167" s="5"/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6"/>
      <c r="M167" s="1"/>
      <c r="N167" s="16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6"/>
    </row>
    <row r="168" spans="1:30">
      <c r="A168" s="5"/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6"/>
      <c r="M168" s="1"/>
      <c r="N168" s="16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6"/>
    </row>
    <row r="169" spans="1:30">
      <c r="A169" s="5"/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6"/>
      <c r="M169" s="1"/>
      <c r="N169" s="16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6"/>
    </row>
    <row r="170" spans="1:30">
      <c r="A170" s="5"/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6"/>
      <c r="M170" s="1"/>
      <c r="N170" s="16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6"/>
    </row>
    <row r="171" spans="1:30">
      <c r="A171" s="5"/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6"/>
      <c r="M171" s="1"/>
      <c r="N171" s="16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6"/>
    </row>
    <row r="172" spans="1:30">
      <c r="A172" s="5"/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6"/>
      <c r="M172" s="1"/>
      <c r="N172" s="16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6"/>
    </row>
    <row r="173" spans="1:30">
      <c r="A173" s="5"/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6"/>
      <c r="M173" s="1"/>
      <c r="N173" s="16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6"/>
    </row>
    <row r="174" spans="1:30">
      <c r="A174" s="5"/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6"/>
      <c r="M174" s="1"/>
      <c r="N174" s="16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6"/>
    </row>
    <row r="175" spans="1:30">
      <c r="A175" s="5"/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6"/>
      <c r="M175" s="1"/>
      <c r="N175" s="16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6"/>
    </row>
    <row r="176" spans="1:30">
      <c r="A176" s="5"/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6"/>
      <c r="M176" s="1"/>
      <c r="N176" s="16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6"/>
    </row>
    <row r="177" spans="1:30">
      <c r="A177" s="5"/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6"/>
      <c r="M177" s="1"/>
      <c r="N177" s="16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6"/>
    </row>
    <row r="178" spans="1:30">
      <c r="A178" s="5"/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6"/>
      <c r="M178" s="1"/>
      <c r="N178" s="16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6"/>
    </row>
    <row r="179" spans="1:30">
      <c r="A179" s="5"/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6"/>
      <c r="M179" s="1"/>
      <c r="N179" s="16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6"/>
    </row>
    <row r="180" spans="1:30">
      <c r="A180" s="5"/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6"/>
      <c r="M180" s="1"/>
      <c r="N180" s="16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6"/>
    </row>
    <row r="181" spans="1:30">
      <c r="A181" s="5"/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6"/>
      <c r="M181" s="1"/>
      <c r="N181" s="16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6"/>
    </row>
    <row r="182" spans="1:30">
      <c r="A182" s="5"/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6"/>
      <c r="M182" s="1"/>
      <c r="N182" s="16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6"/>
    </row>
    <row r="183" spans="1:30">
      <c r="A183" s="5"/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6"/>
      <c r="M183" s="1"/>
      <c r="N183" s="16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6"/>
    </row>
    <row r="184" spans="1:30">
      <c r="A184" s="5"/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6"/>
      <c r="M184" s="1"/>
      <c r="N184" s="16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6"/>
    </row>
    <row r="185" spans="1:30">
      <c r="A185" s="5"/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6"/>
      <c r="M185" s="1"/>
      <c r="N185" s="16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6"/>
    </row>
    <row r="186" spans="1:30">
      <c r="A186" s="5"/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6"/>
      <c r="M186" s="1"/>
      <c r="N186" s="16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6"/>
    </row>
    <row r="187" spans="1:30">
      <c r="A187" s="5"/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6"/>
      <c r="M187" s="1"/>
      <c r="N187" s="16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6"/>
    </row>
    <row r="188" spans="1:30">
      <c r="A188" s="5"/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6"/>
      <c r="M188" s="1"/>
      <c r="N188" s="16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6"/>
    </row>
    <row r="189" spans="1:30">
      <c r="A189" s="5"/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6"/>
      <c r="M189" s="1"/>
      <c r="N189" s="16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6"/>
    </row>
    <row r="190" spans="1:30">
      <c r="A190" s="5"/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6"/>
      <c r="M190" s="1"/>
      <c r="N190" s="16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6"/>
    </row>
    <row r="191" spans="1:30">
      <c r="A191" s="5"/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6"/>
      <c r="M191" s="1"/>
      <c r="N191" s="16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6"/>
    </row>
    <row r="192" spans="1:30">
      <c r="A192" s="5"/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6"/>
      <c r="M192" s="1"/>
      <c r="N192" s="16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6"/>
    </row>
    <row r="193" spans="1:30">
      <c r="A193" s="5"/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6"/>
      <c r="M193" s="1"/>
      <c r="N193" s="16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6"/>
    </row>
    <row r="194" spans="1:30">
      <c r="A194" s="5"/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6"/>
      <c r="M194" s="1"/>
      <c r="N194" s="16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6"/>
    </row>
    <row r="195" spans="1:30">
      <c r="A195" s="5"/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6"/>
      <c r="M195" s="1"/>
      <c r="N195" s="16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6"/>
    </row>
    <row r="196" spans="1:30">
      <c r="A196" s="5"/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6"/>
      <c r="M196" s="1"/>
      <c r="N196" s="16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6"/>
    </row>
    <row r="197" spans="1:30">
      <c r="A197" s="5"/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6"/>
      <c r="M197" s="1"/>
      <c r="N197" s="16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6"/>
    </row>
    <row r="198" spans="1:30">
      <c r="A198" s="5"/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6"/>
      <c r="M198" s="1"/>
      <c r="N198" s="16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6"/>
    </row>
    <row r="199" spans="1:30">
      <c r="A199" s="5"/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6"/>
      <c r="M199" s="1"/>
      <c r="N199" s="16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6"/>
    </row>
    <row r="200" spans="1:30">
      <c r="A200" s="5"/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6"/>
      <c r="M200" s="1"/>
      <c r="N200" s="16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6"/>
    </row>
    <row r="201" spans="1:30">
      <c r="A201" s="5"/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6"/>
      <c r="M201" s="1"/>
      <c r="N201" s="16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6"/>
    </row>
    <row r="202" spans="1:30">
      <c r="A202" s="5"/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6"/>
      <c r="M202" s="1"/>
      <c r="N202" s="16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6"/>
    </row>
    <row r="203" spans="1:30">
      <c r="A203" s="5"/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6"/>
      <c r="M203" s="1"/>
      <c r="N203" s="16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6"/>
    </row>
    <row r="204" spans="1:30">
      <c r="A204" s="5"/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6"/>
      <c r="M204" s="1"/>
      <c r="N204" s="16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6"/>
    </row>
    <row r="205" spans="1:30">
      <c r="A205" s="5"/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6"/>
      <c r="M205" s="1"/>
      <c r="N205" s="16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6"/>
    </row>
    <row r="206" spans="1:30">
      <c r="A206" s="5"/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6"/>
      <c r="M206" s="1"/>
      <c r="N206" s="16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6"/>
    </row>
    <row r="207" spans="1:30">
      <c r="A207" s="5"/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6"/>
      <c r="M207" s="1"/>
      <c r="N207" s="16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6"/>
    </row>
    <row r="208" spans="1:30">
      <c r="A208" s="5"/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6"/>
      <c r="M208" s="1"/>
      <c r="N208" s="16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6"/>
    </row>
    <row r="209" spans="1:30">
      <c r="A209" s="5"/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6"/>
      <c r="M209" s="1"/>
      <c r="N209" s="16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6"/>
    </row>
    <row r="210" spans="1:30">
      <c r="A210" s="5"/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6"/>
      <c r="M210" s="1"/>
      <c r="N210" s="16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6"/>
    </row>
    <row r="211" spans="1:30">
      <c r="A211" s="5"/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6"/>
      <c r="M211" s="1"/>
      <c r="N211" s="16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6"/>
    </row>
    <row r="212" spans="1:30">
      <c r="A212" s="5"/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6"/>
      <c r="M212" s="1"/>
      <c r="N212" s="16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6"/>
    </row>
    <row r="213" spans="1:30">
      <c r="A213" s="5"/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6"/>
      <c r="M213" s="1"/>
      <c r="N213" s="16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6"/>
    </row>
    <row r="214" spans="1:30">
      <c r="A214" s="5"/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6"/>
      <c r="M214" s="1"/>
      <c r="N214" s="16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6"/>
    </row>
    <row r="215" spans="1:30">
      <c r="A215" s="5"/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6"/>
      <c r="M215" s="1"/>
      <c r="N215" s="16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6"/>
    </row>
    <row r="216" spans="1:30">
      <c r="A216" s="5"/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6"/>
      <c r="M216" s="1"/>
      <c r="N216" s="16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6"/>
    </row>
    <row r="217" spans="1:30">
      <c r="A217" s="5"/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6"/>
      <c r="M217" s="1"/>
      <c r="N217" s="16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6"/>
    </row>
    <row r="218" spans="1:30">
      <c r="A218" s="5"/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6"/>
      <c r="M218" s="1"/>
      <c r="N218" s="16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6"/>
    </row>
    <row r="219" spans="1:30">
      <c r="A219" s="5"/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6"/>
      <c r="M219" s="1"/>
      <c r="N219" s="16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6"/>
    </row>
    <row r="220" spans="1:30">
      <c r="A220" s="5"/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6"/>
      <c r="M220" s="1"/>
      <c r="N220" s="16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6"/>
    </row>
    <row r="221" spans="1:30">
      <c r="A221" s="5"/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6"/>
      <c r="M221" s="1"/>
      <c r="N221" s="16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6"/>
    </row>
    <row r="222" spans="1:30">
      <c r="A222" s="5"/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6"/>
      <c r="M222" s="1"/>
      <c r="N222" s="16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6"/>
    </row>
    <row r="223" spans="1:30">
      <c r="A223" s="5"/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6"/>
      <c r="M223" s="1"/>
      <c r="N223" s="16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6"/>
    </row>
    <row r="224" spans="1:30">
      <c r="A224" s="5"/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6"/>
      <c r="M224" s="1"/>
      <c r="N224" s="16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6"/>
    </row>
    <row r="225" spans="1:30">
      <c r="A225" s="5"/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6"/>
      <c r="M225" s="1"/>
      <c r="N225" s="16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6"/>
    </row>
    <row r="226" spans="1:30">
      <c r="A226" s="5"/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6"/>
      <c r="M226" s="1"/>
      <c r="N226" s="16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6"/>
    </row>
    <row r="227" spans="1:30">
      <c r="A227" s="5"/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6"/>
      <c r="M227" s="1"/>
      <c r="N227" s="16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6"/>
    </row>
    <row r="228" spans="1:30">
      <c r="A228" s="5"/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6"/>
      <c r="M228" s="1"/>
      <c r="N228" s="16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6"/>
    </row>
    <row r="229" spans="1:30">
      <c r="A229" s="5"/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6"/>
      <c r="M229" s="1"/>
      <c r="N229" s="16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6"/>
    </row>
    <row r="230" spans="1:30">
      <c r="A230" s="5"/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6"/>
      <c r="M230" s="1"/>
      <c r="N230" s="16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6"/>
    </row>
    <row r="231" spans="1:30">
      <c r="A231" s="5"/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6"/>
      <c r="M231" s="1"/>
      <c r="N231" s="16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6"/>
    </row>
    <row r="232" spans="1:30">
      <c r="A232" s="5"/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6"/>
      <c r="M232" s="1"/>
      <c r="N232" s="16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6"/>
    </row>
    <row r="233" spans="1:30">
      <c r="A233" s="5"/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6"/>
      <c r="M233" s="1"/>
      <c r="N233" s="16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6"/>
    </row>
    <row r="234" spans="1:30">
      <c r="A234" s="5"/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6"/>
      <c r="M234" s="1"/>
      <c r="N234" s="16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6"/>
    </row>
    <row r="235" spans="1:30">
      <c r="A235" s="5"/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6"/>
      <c r="M235" s="1"/>
      <c r="N235" s="16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6"/>
    </row>
    <row r="236" spans="1:30">
      <c r="A236" s="5"/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6"/>
      <c r="M236" s="1"/>
      <c r="N236" s="16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6"/>
    </row>
    <row r="237" spans="1:30">
      <c r="A237" s="5"/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6"/>
      <c r="M237" s="1"/>
      <c r="N237" s="16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6"/>
    </row>
    <row r="238" spans="1:30">
      <c r="A238" s="5"/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6"/>
      <c r="M238" s="1"/>
      <c r="N238" s="16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6"/>
    </row>
    <row r="239" spans="1:30">
      <c r="A239" s="5"/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6"/>
      <c r="M239" s="1"/>
      <c r="N239" s="16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6"/>
    </row>
    <row r="240" spans="1:30">
      <c r="A240" s="5"/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6"/>
      <c r="M240" s="1"/>
      <c r="N240" s="16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6"/>
    </row>
    <row r="241" spans="1:30">
      <c r="A241" s="5"/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6"/>
      <c r="M241" s="1"/>
      <c r="N241" s="16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6"/>
    </row>
    <row r="242" spans="1:30">
      <c r="A242" s="5"/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6"/>
      <c r="M242" s="1"/>
      <c r="N242" s="16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6"/>
    </row>
    <row r="243" spans="1:30">
      <c r="A243" s="5"/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6"/>
      <c r="M243" s="1"/>
      <c r="N243" s="16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6"/>
    </row>
    <row r="244" spans="1:30">
      <c r="A244" s="5"/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6"/>
      <c r="M244" s="1"/>
      <c r="N244" s="16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6"/>
    </row>
    <row r="245" spans="1:30">
      <c r="A245" s="5"/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6"/>
      <c r="M245" s="1"/>
      <c r="N245" s="16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6"/>
    </row>
    <row r="246" spans="1:30">
      <c r="A246" s="5"/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6"/>
      <c r="M246" s="1"/>
      <c r="N246" s="16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6"/>
    </row>
    <row r="247" spans="1:30">
      <c r="A247" s="5"/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6"/>
      <c r="M247" s="1"/>
      <c r="N247" s="16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6"/>
    </row>
    <row r="248" spans="1:30">
      <c r="A248" s="5"/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6"/>
      <c r="M248" s="1"/>
      <c r="N248" s="16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6"/>
    </row>
    <row r="249" spans="1:30">
      <c r="A249" s="5"/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6"/>
      <c r="M249" s="1"/>
      <c r="N249" s="16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6"/>
    </row>
    <row r="250" spans="1:30">
      <c r="A250" s="5"/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6"/>
      <c r="M250" s="1"/>
      <c r="N250" s="16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6"/>
    </row>
    <row r="251" spans="1:30">
      <c r="A251" s="5"/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6"/>
      <c r="M251" s="1"/>
      <c r="N251" s="16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6"/>
    </row>
    <row r="252" spans="1:30">
      <c r="A252" s="5"/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6"/>
      <c r="M252" s="1"/>
      <c r="N252" s="16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6"/>
    </row>
    <row r="253" spans="1:30">
      <c r="A253" s="5"/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6"/>
      <c r="M253" s="1"/>
      <c r="N253" s="16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6"/>
    </row>
    <row r="254" spans="1:30">
      <c r="A254" s="5"/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6"/>
      <c r="M254" s="1"/>
      <c r="N254" s="16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6"/>
    </row>
    <row r="255" spans="1:30">
      <c r="A255" s="5"/>
      <c r="B255" s="1"/>
      <c r="C255" s="3"/>
      <c r="D255" s="1"/>
      <c r="E255" s="1"/>
      <c r="F255" s="1"/>
      <c r="G255" s="1"/>
      <c r="H255" s="1"/>
      <c r="I255" s="1"/>
      <c r="J255" s="1"/>
      <c r="K255" s="1"/>
      <c r="L255" s="16"/>
      <c r="M255" s="1"/>
      <c r="N255" s="16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6"/>
    </row>
    <row r="256" spans="1:30">
      <c r="A256" s="5"/>
      <c r="B256" s="1"/>
      <c r="C256" s="3"/>
      <c r="D256" s="1"/>
      <c r="E256" s="1"/>
      <c r="F256" s="1"/>
      <c r="G256" s="1"/>
      <c r="H256" s="1"/>
      <c r="I256" s="1"/>
      <c r="J256" s="1"/>
      <c r="K256" s="1"/>
      <c r="L256" s="16"/>
      <c r="M256" s="1"/>
      <c r="N256" s="16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6"/>
    </row>
    <row r="257" spans="1:30">
      <c r="A257" s="5"/>
      <c r="B257" s="1"/>
      <c r="C257" s="3"/>
      <c r="D257" s="1"/>
      <c r="E257" s="1"/>
      <c r="F257" s="1"/>
      <c r="G257" s="1"/>
      <c r="H257" s="1"/>
      <c r="I257" s="1"/>
      <c r="J257" s="1"/>
      <c r="K257" s="1"/>
      <c r="L257" s="16"/>
      <c r="M257" s="1"/>
      <c r="N257" s="16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6"/>
    </row>
    <row r="258" spans="1:30">
      <c r="A258" s="5"/>
      <c r="B258" s="1"/>
      <c r="C258" s="3"/>
      <c r="D258" s="1"/>
      <c r="E258" s="1"/>
      <c r="F258" s="1"/>
      <c r="G258" s="1"/>
      <c r="H258" s="1"/>
      <c r="I258" s="1"/>
      <c r="J258" s="1"/>
      <c r="K258" s="1"/>
      <c r="L258" s="16"/>
      <c r="M258" s="1"/>
      <c r="N258" s="16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6"/>
    </row>
    <row r="259" spans="1:30">
      <c r="A259" s="5"/>
      <c r="B259" s="1"/>
      <c r="C259" s="3"/>
      <c r="D259" s="1"/>
      <c r="E259" s="1"/>
      <c r="F259" s="1"/>
      <c r="G259" s="1"/>
      <c r="H259" s="1"/>
      <c r="I259" s="1"/>
      <c r="J259" s="1"/>
      <c r="K259" s="1"/>
      <c r="L259" s="16"/>
      <c r="M259" s="1"/>
      <c r="N259" s="16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6"/>
    </row>
    <row r="260" spans="1:30">
      <c r="A260" s="5"/>
      <c r="B260" s="1"/>
      <c r="C260" s="3"/>
      <c r="D260" s="1"/>
      <c r="E260" s="1"/>
      <c r="F260" s="1"/>
      <c r="G260" s="1"/>
      <c r="H260" s="1"/>
      <c r="I260" s="1"/>
      <c r="J260" s="1"/>
      <c r="K260" s="1"/>
      <c r="L260" s="16"/>
      <c r="M260" s="1"/>
      <c r="N260" s="16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6"/>
    </row>
    <row r="261" spans="1:30">
      <c r="A261" s="5"/>
      <c r="B261" s="1"/>
      <c r="C261" s="3"/>
      <c r="D261" s="1"/>
      <c r="E261" s="1"/>
      <c r="F261" s="1"/>
      <c r="G261" s="1"/>
      <c r="H261" s="1"/>
      <c r="I261" s="1"/>
      <c r="J261" s="1"/>
      <c r="K261" s="1"/>
      <c r="L261" s="16"/>
      <c r="M261" s="1"/>
      <c r="N261" s="16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6"/>
    </row>
    <row r="262" spans="1:30">
      <c r="A262" s="5"/>
      <c r="B262" s="1"/>
      <c r="C262" s="3"/>
      <c r="D262" s="1"/>
      <c r="E262" s="1"/>
      <c r="F262" s="1"/>
      <c r="G262" s="1"/>
      <c r="H262" s="1"/>
      <c r="I262" s="1"/>
      <c r="J262" s="1"/>
      <c r="K262" s="1"/>
      <c r="L262" s="16"/>
      <c r="M262" s="1"/>
      <c r="N262" s="16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6"/>
    </row>
    <row r="263" spans="1:30">
      <c r="A263" s="5"/>
      <c r="B263" s="1"/>
      <c r="C263" s="3"/>
      <c r="D263" s="1"/>
      <c r="E263" s="1"/>
      <c r="F263" s="1"/>
      <c r="G263" s="1"/>
      <c r="H263" s="1"/>
      <c r="I263" s="1"/>
      <c r="J263" s="1"/>
      <c r="K263" s="1"/>
      <c r="L263" s="16"/>
      <c r="M263" s="1"/>
      <c r="N263" s="16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6"/>
    </row>
    <row r="264" spans="1:30">
      <c r="A264" s="5"/>
      <c r="B264" s="1"/>
      <c r="C264" s="3"/>
      <c r="D264" s="1"/>
      <c r="E264" s="1"/>
      <c r="F264" s="1"/>
      <c r="G264" s="1"/>
      <c r="H264" s="1"/>
      <c r="I264" s="1"/>
      <c r="J264" s="1"/>
      <c r="K264" s="1"/>
      <c r="L264" s="16"/>
      <c r="M264" s="1"/>
      <c r="N264" s="16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6"/>
    </row>
    <row r="265" spans="1:30">
      <c r="A265" s="5"/>
      <c r="B265" s="1"/>
      <c r="C265" s="3"/>
      <c r="D265" s="1"/>
      <c r="E265" s="1"/>
      <c r="F265" s="1"/>
      <c r="G265" s="1"/>
      <c r="H265" s="1"/>
      <c r="I265" s="1"/>
      <c r="J265" s="1"/>
      <c r="K265" s="1"/>
      <c r="L265" s="16"/>
      <c r="M265" s="1"/>
      <c r="N265" s="16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6"/>
    </row>
    <row r="266" spans="1:30">
      <c r="A266" s="5"/>
      <c r="B266" s="1"/>
      <c r="C266" s="3"/>
      <c r="D266" s="1"/>
      <c r="E266" s="1"/>
      <c r="F266" s="1"/>
      <c r="G266" s="1"/>
      <c r="H266" s="1"/>
      <c r="I266" s="1"/>
      <c r="J266" s="1"/>
      <c r="K266" s="1"/>
      <c r="L266" s="16"/>
      <c r="M266" s="1"/>
      <c r="N266" s="16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6"/>
    </row>
    <row r="267" spans="1:30">
      <c r="A267" s="5"/>
      <c r="B267" s="1"/>
      <c r="C267" s="3"/>
      <c r="D267" s="1"/>
      <c r="E267" s="1"/>
      <c r="F267" s="1"/>
      <c r="G267" s="1"/>
      <c r="H267" s="1"/>
      <c r="I267" s="1"/>
      <c r="J267" s="1"/>
      <c r="K267" s="1"/>
      <c r="L267" s="16"/>
      <c r="M267" s="1"/>
      <c r="N267" s="16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6"/>
    </row>
    <row r="268" spans="1:30">
      <c r="A268" s="5"/>
      <c r="B268" s="1"/>
      <c r="C268" s="3"/>
      <c r="D268" s="1"/>
      <c r="E268" s="1"/>
      <c r="F268" s="1"/>
      <c r="G268" s="1"/>
      <c r="H268" s="1"/>
      <c r="I268" s="1"/>
      <c r="J268" s="1"/>
      <c r="K268" s="1"/>
      <c r="L268" s="16"/>
      <c r="M268" s="1"/>
      <c r="N268" s="16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6"/>
    </row>
    <row r="269" spans="1:30">
      <c r="A269" s="5"/>
      <c r="B269" s="1"/>
      <c r="C269" s="3"/>
      <c r="D269" s="1"/>
      <c r="E269" s="1"/>
      <c r="F269" s="1"/>
      <c r="G269" s="1"/>
      <c r="H269" s="1"/>
      <c r="I269" s="1"/>
      <c r="J269" s="1"/>
      <c r="K269" s="1"/>
      <c r="L269" s="16"/>
      <c r="M269" s="1"/>
      <c r="N269" s="16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6"/>
    </row>
    <row r="270" spans="1:30">
      <c r="A270" s="5"/>
      <c r="B270" s="1"/>
      <c r="C270" s="3"/>
      <c r="D270" s="1"/>
      <c r="E270" s="1"/>
      <c r="F270" s="1"/>
      <c r="G270" s="1"/>
      <c r="H270" s="1"/>
      <c r="I270" s="1"/>
      <c r="J270" s="1"/>
      <c r="K270" s="1"/>
      <c r="L270" s="16"/>
      <c r="M270" s="1"/>
      <c r="N270" s="16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6"/>
    </row>
    <row r="271" spans="1:30">
      <c r="A271" s="5"/>
      <c r="B271" s="1"/>
      <c r="C271" s="3"/>
      <c r="D271" s="1"/>
      <c r="E271" s="1"/>
      <c r="F271" s="1"/>
      <c r="G271" s="1"/>
      <c r="H271" s="1"/>
      <c r="I271" s="1"/>
      <c r="J271" s="1"/>
      <c r="K271" s="1"/>
      <c r="L271" s="16"/>
      <c r="M271" s="1"/>
      <c r="N271" s="16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6"/>
    </row>
    <row r="272" spans="1:30">
      <c r="A272" s="5"/>
      <c r="B272" s="1"/>
      <c r="C272" s="3"/>
      <c r="D272" s="1"/>
      <c r="E272" s="1"/>
      <c r="F272" s="1"/>
      <c r="G272" s="1"/>
      <c r="H272" s="1"/>
      <c r="I272" s="1"/>
      <c r="J272" s="1"/>
      <c r="K272" s="1"/>
      <c r="L272" s="16"/>
      <c r="M272" s="1"/>
      <c r="N272" s="16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6"/>
    </row>
    <row r="273" spans="1:30">
      <c r="A273" s="5"/>
      <c r="B273" s="1"/>
      <c r="C273" s="3"/>
      <c r="D273" s="1"/>
      <c r="E273" s="1"/>
      <c r="F273" s="1"/>
      <c r="G273" s="1"/>
      <c r="H273" s="1"/>
      <c r="I273" s="1"/>
      <c r="J273" s="1"/>
      <c r="K273" s="1"/>
      <c r="L273" s="16"/>
      <c r="M273" s="1"/>
      <c r="N273" s="16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6"/>
    </row>
    <row r="274" spans="1:30">
      <c r="A274" s="5"/>
      <c r="B274" s="1"/>
      <c r="C274" s="3"/>
      <c r="D274" s="1"/>
      <c r="E274" s="1"/>
      <c r="F274" s="1"/>
      <c r="G274" s="1"/>
      <c r="H274" s="1"/>
      <c r="I274" s="1"/>
      <c r="J274" s="1"/>
      <c r="K274" s="1"/>
      <c r="L274" s="16"/>
      <c r="M274" s="1"/>
      <c r="N274" s="16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6"/>
    </row>
    <row r="275" spans="1:30">
      <c r="A275" s="5"/>
      <c r="B275" s="1"/>
      <c r="C275" s="3"/>
      <c r="D275" s="1"/>
      <c r="E275" s="1"/>
      <c r="F275" s="1"/>
      <c r="G275" s="1"/>
      <c r="H275" s="1"/>
      <c r="I275" s="1"/>
      <c r="J275" s="1"/>
      <c r="K275" s="1"/>
      <c r="L275" s="16"/>
      <c r="M275" s="1"/>
      <c r="N275" s="16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6"/>
    </row>
    <row r="276" spans="1:30">
      <c r="A276" s="5"/>
      <c r="B276" s="1"/>
      <c r="C276" s="3"/>
      <c r="D276" s="1"/>
      <c r="E276" s="1"/>
      <c r="F276" s="1"/>
      <c r="G276" s="1"/>
      <c r="H276" s="1"/>
      <c r="I276" s="1"/>
      <c r="J276" s="1"/>
      <c r="K276" s="1"/>
      <c r="L276" s="16"/>
      <c r="M276" s="1"/>
      <c r="N276" s="16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6"/>
    </row>
    <row r="277" spans="1:30">
      <c r="A277" s="5"/>
      <c r="B277" s="1"/>
      <c r="C277" s="3"/>
      <c r="D277" s="1"/>
      <c r="E277" s="1"/>
      <c r="F277" s="1"/>
      <c r="G277" s="1"/>
      <c r="H277" s="1"/>
      <c r="I277" s="1"/>
      <c r="J277" s="1"/>
      <c r="K277" s="1"/>
      <c r="L277" s="16"/>
      <c r="M277" s="1"/>
      <c r="N277" s="16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6"/>
    </row>
  </sheetData>
  <mergeCells count="33">
    <mergeCell ref="R2:AD2"/>
    <mergeCell ref="A45:C45"/>
    <mergeCell ref="R1:AD1"/>
    <mergeCell ref="A2:Q2"/>
    <mergeCell ref="E5:L5"/>
    <mergeCell ref="A3:AD3"/>
    <mergeCell ref="A31:C31"/>
    <mergeCell ref="A32:AD32"/>
    <mergeCell ref="A39:AD39"/>
    <mergeCell ref="A38:C38"/>
    <mergeCell ref="A48:C48"/>
    <mergeCell ref="A46:AD46"/>
    <mergeCell ref="A11:AD11"/>
    <mergeCell ref="A17:C17"/>
    <mergeCell ref="A18:AD18"/>
    <mergeCell ref="A24:C24"/>
    <mergeCell ref="A25:AD25"/>
    <mergeCell ref="A50:AD50"/>
    <mergeCell ref="A51:AD51"/>
    <mergeCell ref="M4:U4"/>
    <mergeCell ref="N5:U5"/>
    <mergeCell ref="A8:AD8"/>
    <mergeCell ref="M5:M6"/>
    <mergeCell ref="V5:V6"/>
    <mergeCell ref="V4:AD4"/>
    <mergeCell ref="W5:AD5"/>
    <mergeCell ref="A4:A6"/>
    <mergeCell ref="B4:B6"/>
    <mergeCell ref="C4:C6"/>
    <mergeCell ref="D5:D6"/>
    <mergeCell ref="D4:L4"/>
    <mergeCell ref="A49:C49"/>
    <mergeCell ref="A10:C10"/>
  </mergeCells>
  <pageMargins left="0.47244094488188981" right="0.47244094488188981" top="0.51181102362204722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Инженер_5</dc:creator>
  <cp:lastModifiedBy>Инженер_5</cp:lastModifiedBy>
  <cp:lastPrinted>2022-10-14T04:41:45Z</cp:lastPrinted>
  <dcterms:created xsi:type="dcterms:W3CDTF">2021-08-10T04:25:30Z</dcterms:created>
  <dcterms:modified xsi:type="dcterms:W3CDTF">2022-10-14T04:44:08Z</dcterms:modified>
</cp:coreProperties>
</file>