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3335" windowHeight="8190"/>
  </bookViews>
  <sheets>
    <sheet name="Лист3" sheetId="3" r:id="rId1"/>
  </sheets>
  <definedNames>
    <definedName name="_xlnm.Print_Titles" localSheetId="0">Лист3!$3:$6</definedName>
  </definedNames>
  <calcPr calcId="124519"/>
</workbook>
</file>

<file path=xl/calcChain.xml><?xml version="1.0" encoding="utf-8"?>
<calcChain xmlns="http://schemas.openxmlformats.org/spreadsheetml/2006/main">
  <c r="W60" i="3"/>
  <c r="V60" s="1"/>
  <c r="O60"/>
  <c r="P60"/>
  <c r="Q60"/>
  <c r="R60"/>
  <c r="S60"/>
  <c r="T60"/>
  <c r="U60"/>
  <c r="N60"/>
  <c r="F60"/>
  <c r="G60"/>
  <c r="H60"/>
  <c r="I60"/>
  <c r="J60"/>
  <c r="K60"/>
  <c r="L60"/>
  <c r="E60"/>
  <c r="D59"/>
  <c r="M59"/>
  <c r="V59"/>
  <c r="Z59"/>
  <c r="AA59"/>
  <c r="AB59"/>
  <c r="AC59"/>
  <c r="AD59"/>
  <c r="AE59"/>
  <c r="AF59"/>
  <c r="AA58"/>
  <c r="AB58"/>
  <c r="AC58"/>
  <c r="AD58"/>
  <c r="AE58"/>
  <c r="AF58"/>
  <c r="Z58"/>
  <c r="Y59"/>
  <c r="Y60" s="1"/>
  <c r="Y58"/>
  <c r="X58" s="1"/>
  <c r="V58"/>
  <c r="M58"/>
  <c r="D58"/>
  <c r="W15"/>
  <c r="V15" s="1"/>
  <c r="U15"/>
  <c r="T15"/>
  <c r="S15"/>
  <c r="R15"/>
  <c r="Q15"/>
  <c r="P15"/>
  <c r="O15"/>
  <c r="N15"/>
  <c r="M15" s="1"/>
  <c r="L15"/>
  <c r="K15"/>
  <c r="J15"/>
  <c r="I15"/>
  <c r="H15"/>
  <c r="G15"/>
  <c r="F15"/>
  <c r="E15"/>
  <c r="D15" s="1"/>
  <c r="AF14"/>
  <c r="AE14"/>
  <c r="AD14"/>
  <c r="AC14"/>
  <c r="AB14"/>
  <c r="AA14"/>
  <c r="Z14"/>
  <c r="Y14"/>
  <c r="X14" s="1"/>
  <c r="V14"/>
  <c r="M14"/>
  <c r="D14"/>
  <c r="AF13"/>
  <c r="AF15" s="1"/>
  <c r="AE13"/>
  <c r="AE15" s="1"/>
  <c r="AD13"/>
  <c r="AD15" s="1"/>
  <c r="AC13"/>
  <c r="AC15" s="1"/>
  <c r="AB13"/>
  <c r="AB15" s="1"/>
  <c r="AA13"/>
  <c r="AA15" s="1"/>
  <c r="Z13"/>
  <c r="Z15" s="1"/>
  <c r="Y13"/>
  <c r="Y15" s="1"/>
  <c r="V13"/>
  <c r="M13"/>
  <c r="D13"/>
  <c r="W11"/>
  <c r="V11" s="1"/>
  <c r="V16" s="1"/>
  <c r="U11"/>
  <c r="U16" s="1"/>
  <c r="T11"/>
  <c r="T16" s="1"/>
  <c r="S11"/>
  <c r="S16" s="1"/>
  <c r="R11"/>
  <c r="R16" s="1"/>
  <c r="Q11"/>
  <c r="Q16" s="1"/>
  <c r="P11"/>
  <c r="P16" s="1"/>
  <c r="O11"/>
  <c r="O16" s="1"/>
  <c r="N11"/>
  <c r="M11" s="1"/>
  <c r="L11"/>
  <c r="L16" s="1"/>
  <c r="K11"/>
  <c r="K16" s="1"/>
  <c r="J11"/>
  <c r="J16" s="1"/>
  <c r="I11"/>
  <c r="I16" s="1"/>
  <c r="H11"/>
  <c r="H16" s="1"/>
  <c r="G11"/>
  <c r="G16" s="1"/>
  <c r="F11"/>
  <c r="F16" s="1"/>
  <c r="E11"/>
  <c r="E16" s="1"/>
  <c r="AF10"/>
  <c r="AE10"/>
  <c r="AD10"/>
  <c r="AC10"/>
  <c r="AB10"/>
  <c r="AA10"/>
  <c r="Z10"/>
  <c r="Y10"/>
  <c r="X10" s="1"/>
  <c r="V10"/>
  <c r="M10"/>
  <c r="D10"/>
  <c r="AF9"/>
  <c r="AF11" s="1"/>
  <c r="AF16" s="1"/>
  <c r="AE9"/>
  <c r="AE11" s="1"/>
  <c r="AE16" s="1"/>
  <c r="AD9"/>
  <c r="AD11" s="1"/>
  <c r="AD16" s="1"/>
  <c r="AC9"/>
  <c r="AC11" s="1"/>
  <c r="AC16" s="1"/>
  <c r="AB9"/>
  <c r="AB11" s="1"/>
  <c r="AB16" s="1"/>
  <c r="AA9"/>
  <c r="AA11" s="1"/>
  <c r="AA16" s="1"/>
  <c r="Z9"/>
  <c r="Z11" s="1"/>
  <c r="Z16" s="1"/>
  <c r="Y9"/>
  <c r="Y11" s="1"/>
  <c r="Y16" s="1"/>
  <c r="V9"/>
  <c r="M9"/>
  <c r="D9"/>
  <c r="W20"/>
  <c r="W61" s="1"/>
  <c r="V61" s="1"/>
  <c r="E20"/>
  <c r="G20"/>
  <c r="H20"/>
  <c r="I20"/>
  <c r="I61" s="1"/>
  <c r="J20"/>
  <c r="J61" s="1"/>
  <c r="J62" s="1"/>
  <c r="K20"/>
  <c r="K61" s="1"/>
  <c r="L20"/>
  <c r="L61" s="1"/>
  <c r="L62" s="1"/>
  <c r="N20"/>
  <c r="O20"/>
  <c r="P20"/>
  <c r="Q20"/>
  <c r="R20"/>
  <c r="R61" s="1"/>
  <c r="S20"/>
  <c r="S61" s="1"/>
  <c r="T20"/>
  <c r="T61" s="1"/>
  <c r="U20"/>
  <c r="U61" s="1"/>
  <c r="F20"/>
  <c r="AA19"/>
  <c r="AA20" s="1"/>
  <c r="AB19"/>
  <c r="AB20" s="1"/>
  <c r="AC19"/>
  <c r="AC20" s="1"/>
  <c r="AD19"/>
  <c r="AD20" s="1"/>
  <c r="AE19"/>
  <c r="AE20" s="1"/>
  <c r="AF19"/>
  <c r="AF20" s="1"/>
  <c r="Z19"/>
  <c r="Z20" s="1"/>
  <c r="Y19"/>
  <c r="Y20" s="1"/>
  <c r="V19"/>
  <c r="V20" s="1"/>
  <c r="M19"/>
  <c r="D19"/>
  <c r="D22"/>
  <c r="Z40"/>
  <c r="AJ35"/>
  <c r="AJ34"/>
  <c r="Y55"/>
  <c r="V55"/>
  <c r="W56"/>
  <c r="V56" s="1"/>
  <c r="Y52"/>
  <c r="W53"/>
  <c r="V53" s="1"/>
  <c r="V52"/>
  <c r="V49"/>
  <c r="W50"/>
  <c r="V50" s="1"/>
  <c r="Y49"/>
  <c r="Y46"/>
  <c r="Y47" s="1"/>
  <c r="Y43"/>
  <c r="Y44" s="1"/>
  <c r="Y40"/>
  <c r="W47"/>
  <c r="V47" s="1"/>
  <c r="V46"/>
  <c r="V37"/>
  <c r="W44"/>
  <c r="V44" s="1"/>
  <c r="V43"/>
  <c r="W41"/>
  <c r="V41" s="1"/>
  <c r="V40"/>
  <c r="Y37"/>
  <c r="Y38" s="1"/>
  <c r="W38"/>
  <c r="V38" s="1"/>
  <c r="Y34"/>
  <c r="Y35" s="1"/>
  <c r="W35"/>
  <c r="V35" s="1"/>
  <c r="V34"/>
  <c r="Y31"/>
  <c r="Y32" s="1"/>
  <c r="W32"/>
  <c r="V32" s="1"/>
  <c r="V31"/>
  <c r="Y28"/>
  <c r="Y29" s="1"/>
  <c r="W29"/>
  <c r="V29" s="1"/>
  <c r="V28"/>
  <c r="Y25"/>
  <c r="V25"/>
  <c r="W26"/>
  <c r="V26" s="1"/>
  <c r="W23"/>
  <c r="V23" s="1"/>
  <c r="F23"/>
  <c r="G23"/>
  <c r="H23"/>
  <c r="I23"/>
  <c r="J23"/>
  <c r="K23"/>
  <c r="L23"/>
  <c r="N23"/>
  <c r="O23"/>
  <c r="P23"/>
  <c r="Q23"/>
  <c r="R23"/>
  <c r="S23"/>
  <c r="T23"/>
  <c r="U23"/>
  <c r="AA22"/>
  <c r="AA23" s="1"/>
  <c r="AB22"/>
  <c r="AB23" s="1"/>
  <c r="AC22"/>
  <c r="AC23" s="1"/>
  <c r="AD22"/>
  <c r="AD23" s="1"/>
  <c r="AE22"/>
  <c r="AE23" s="1"/>
  <c r="AF22"/>
  <c r="AF23" s="1"/>
  <c r="Z22"/>
  <c r="Z23" s="1"/>
  <c r="V22"/>
  <c r="M22"/>
  <c r="F56"/>
  <c r="G56"/>
  <c r="H56"/>
  <c r="I56"/>
  <c r="J56"/>
  <c r="K56"/>
  <c r="L56"/>
  <c r="N56"/>
  <c r="O56"/>
  <c r="P56"/>
  <c r="Q56"/>
  <c r="R56"/>
  <c r="S56"/>
  <c r="T56"/>
  <c r="U56"/>
  <c r="E56"/>
  <c r="F53"/>
  <c r="G53"/>
  <c r="H53"/>
  <c r="I53"/>
  <c r="J53"/>
  <c r="K53"/>
  <c r="L53"/>
  <c r="N53"/>
  <c r="O53"/>
  <c r="P53"/>
  <c r="Q53"/>
  <c r="R53"/>
  <c r="S53"/>
  <c r="T53"/>
  <c r="U53"/>
  <c r="E53"/>
  <c r="F50"/>
  <c r="G50"/>
  <c r="H50"/>
  <c r="I50"/>
  <c r="J50"/>
  <c r="K50"/>
  <c r="L50"/>
  <c r="N50"/>
  <c r="O50"/>
  <c r="P50"/>
  <c r="Q50"/>
  <c r="R50"/>
  <c r="S50"/>
  <c r="T50"/>
  <c r="U50"/>
  <c r="E50"/>
  <c r="F47"/>
  <c r="G47"/>
  <c r="H47"/>
  <c r="I47"/>
  <c r="J47"/>
  <c r="K47"/>
  <c r="L47"/>
  <c r="N47"/>
  <c r="O47"/>
  <c r="P47"/>
  <c r="Q47"/>
  <c r="R47"/>
  <c r="S47"/>
  <c r="T47"/>
  <c r="U47"/>
  <c r="E47"/>
  <c r="F44"/>
  <c r="G44"/>
  <c r="H44"/>
  <c r="I44"/>
  <c r="J44"/>
  <c r="K44"/>
  <c r="L44"/>
  <c r="N44"/>
  <c r="O44"/>
  <c r="P44"/>
  <c r="Q44"/>
  <c r="R44"/>
  <c r="S44"/>
  <c r="T44"/>
  <c r="U44"/>
  <c r="E44"/>
  <c r="F41"/>
  <c r="G41"/>
  <c r="H41"/>
  <c r="I41"/>
  <c r="J41"/>
  <c r="K41"/>
  <c r="L41"/>
  <c r="N41"/>
  <c r="O41"/>
  <c r="P41"/>
  <c r="Q41"/>
  <c r="R41"/>
  <c r="S41"/>
  <c r="T41"/>
  <c r="U41"/>
  <c r="E41"/>
  <c r="F38"/>
  <c r="G38"/>
  <c r="H38"/>
  <c r="I38"/>
  <c r="J38"/>
  <c r="K38"/>
  <c r="L38"/>
  <c r="N38"/>
  <c r="O38"/>
  <c r="P38"/>
  <c r="Q38"/>
  <c r="R38"/>
  <c r="S38"/>
  <c r="T38"/>
  <c r="U38"/>
  <c r="E38"/>
  <c r="F35"/>
  <c r="G35"/>
  <c r="H35"/>
  <c r="I35"/>
  <c r="J35"/>
  <c r="K35"/>
  <c r="L35"/>
  <c r="N35"/>
  <c r="O35"/>
  <c r="P35"/>
  <c r="Q35"/>
  <c r="R35"/>
  <c r="S35"/>
  <c r="T35"/>
  <c r="U35"/>
  <c r="E35"/>
  <c r="F32"/>
  <c r="G32"/>
  <c r="H32"/>
  <c r="I32"/>
  <c r="J32"/>
  <c r="K32"/>
  <c r="L32"/>
  <c r="N32"/>
  <c r="O32"/>
  <c r="P32"/>
  <c r="Q32"/>
  <c r="R32"/>
  <c r="S32"/>
  <c r="T32"/>
  <c r="U32"/>
  <c r="E32"/>
  <c r="Z55"/>
  <c r="Z56" s="1"/>
  <c r="AA55"/>
  <c r="AA56" s="1"/>
  <c r="AB55"/>
  <c r="AB56" s="1"/>
  <c r="AC55"/>
  <c r="AC56" s="1"/>
  <c r="AD55"/>
  <c r="AD56" s="1"/>
  <c r="AE55"/>
  <c r="AE56" s="1"/>
  <c r="AF55"/>
  <c r="AF56" s="1"/>
  <c r="M55"/>
  <c r="D55"/>
  <c r="Z52"/>
  <c r="Z53" s="1"/>
  <c r="AA52"/>
  <c r="AA53" s="1"/>
  <c r="AB52"/>
  <c r="AB53" s="1"/>
  <c r="AC52"/>
  <c r="AC53" s="1"/>
  <c r="AD52"/>
  <c r="AD53" s="1"/>
  <c r="AE52"/>
  <c r="AE53" s="1"/>
  <c r="AF52"/>
  <c r="AF53" s="1"/>
  <c r="Y53"/>
  <c r="M52"/>
  <c r="D52"/>
  <c r="Z49"/>
  <c r="Z50" s="1"/>
  <c r="AA49"/>
  <c r="AA50" s="1"/>
  <c r="AB49"/>
  <c r="AB50" s="1"/>
  <c r="AC49"/>
  <c r="AC50" s="1"/>
  <c r="AD49"/>
  <c r="AD50" s="1"/>
  <c r="AE49"/>
  <c r="AE50" s="1"/>
  <c r="AF49"/>
  <c r="AF50" s="1"/>
  <c r="Y50"/>
  <c r="M49"/>
  <c r="D49"/>
  <c r="Z46"/>
  <c r="Z47" s="1"/>
  <c r="AA46"/>
  <c r="AA47" s="1"/>
  <c r="AB46"/>
  <c r="AB47" s="1"/>
  <c r="AC46"/>
  <c r="AC47" s="1"/>
  <c r="AD46"/>
  <c r="AD47" s="1"/>
  <c r="AE46"/>
  <c r="AE47" s="1"/>
  <c r="AF46"/>
  <c r="AF47" s="1"/>
  <c r="M46"/>
  <c r="D46"/>
  <c r="Z43"/>
  <c r="Z44" s="1"/>
  <c r="AA43"/>
  <c r="AA44" s="1"/>
  <c r="AB43"/>
  <c r="AB44" s="1"/>
  <c r="AC43"/>
  <c r="AC44" s="1"/>
  <c r="AD43"/>
  <c r="AD44" s="1"/>
  <c r="AE43"/>
  <c r="AE44" s="1"/>
  <c r="AF43"/>
  <c r="AF44" s="1"/>
  <c r="M43"/>
  <c r="D43"/>
  <c r="Z41"/>
  <c r="AA40"/>
  <c r="AA41" s="1"/>
  <c r="AB40"/>
  <c r="AB41" s="1"/>
  <c r="AC40"/>
  <c r="AC41" s="1"/>
  <c r="AD40"/>
  <c r="AD41" s="1"/>
  <c r="AE40"/>
  <c r="AE41" s="1"/>
  <c r="AF40"/>
  <c r="AF41" s="1"/>
  <c r="Y41"/>
  <c r="M40"/>
  <c r="D40"/>
  <c r="Z37"/>
  <c r="Z38" s="1"/>
  <c r="AA37"/>
  <c r="AA38" s="1"/>
  <c r="AB37"/>
  <c r="AB38" s="1"/>
  <c r="AC37"/>
  <c r="AC38" s="1"/>
  <c r="AD37"/>
  <c r="AD38" s="1"/>
  <c r="AE37"/>
  <c r="AE38" s="1"/>
  <c r="AF37"/>
  <c r="AF38" s="1"/>
  <c r="M37"/>
  <c r="D37"/>
  <c r="Z34"/>
  <c r="Z35" s="1"/>
  <c r="AA34"/>
  <c r="AA35" s="1"/>
  <c r="AB34"/>
  <c r="AB35" s="1"/>
  <c r="AC34"/>
  <c r="AC35" s="1"/>
  <c r="AD34"/>
  <c r="AD35" s="1"/>
  <c r="AE34"/>
  <c r="AE35" s="1"/>
  <c r="AF34"/>
  <c r="AF35" s="1"/>
  <c r="M34"/>
  <c r="D34"/>
  <c r="Z31"/>
  <c r="Z32" s="1"/>
  <c r="AA31"/>
  <c r="AA32" s="1"/>
  <c r="AB31"/>
  <c r="AB32" s="1"/>
  <c r="AC31"/>
  <c r="AC32" s="1"/>
  <c r="AD31"/>
  <c r="AD32" s="1"/>
  <c r="AE31"/>
  <c r="AE32" s="1"/>
  <c r="AF31"/>
  <c r="AF32" s="1"/>
  <c r="M31"/>
  <c r="D31"/>
  <c r="F29"/>
  <c r="G29"/>
  <c r="H29"/>
  <c r="I29"/>
  <c r="J29"/>
  <c r="K29"/>
  <c r="L29"/>
  <c r="N29"/>
  <c r="O29"/>
  <c r="P29"/>
  <c r="Q29"/>
  <c r="R29"/>
  <c r="S29"/>
  <c r="T29"/>
  <c r="U29"/>
  <c r="E29"/>
  <c r="Z28"/>
  <c r="Z29" s="1"/>
  <c r="AA28"/>
  <c r="AA29" s="1"/>
  <c r="AB28"/>
  <c r="AB29" s="1"/>
  <c r="AC28"/>
  <c r="AC29" s="1"/>
  <c r="AD28"/>
  <c r="AD29" s="1"/>
  <c r="AE28"/>
  <c r="AE29" s="1"/>
  <c r="AF28"/>
  <c r="AF29" s="1"/>
  <c r="M28"/>
  <c r="D28"/>
  <c r="N26"/>
  <c r="N61" s="1"/>
  <c r="O26"/>
  <c r="O61" s="1"/>
  <c r="P26"/>
  <c r="Q26"/>
  <c r="R26"/>
  <c r="S26"/>
  <c r="T26"/>
  <c r="U26"/>
  <c r="F26"/>
  <c r="G26"/>
  <c r="H26"/>
  <c r="I26"/>
  <c r="J26"/>
  <c r="K26"/>
  <c r="L26"/>
  <c r="E26"/>
  <c r="Z25"/>
  <c r="Z26" s="1"/>
  <c r="AA25"/>
  <c r="AA26" s="1"/>
  <c r="AB25"/>
  <c r="AB26" s="1"/>
  <c r="AC25"/>
  <c r="AC26" s="1"/>
  <c r="AD25"/>
  <c r="AD26" s="1"/>
  <c r="AE25"/>
  <c r="AE26" s="1"/>
  <c r="AF25"/>
  <c r="AF26" s="1"/>
  <c r="Y26"/>
  <c r="M25"/>
  <c r="D25"/>
  <c r="I62" l="1"/>
  <c r="K62"/>
  <c r="R62"/>
  <c r="T62"/>
  <c r="S62"/>
  <c r="U62"/>
  <c r="Q61"/>
  <c r="Q62" s="1"/>
  <c r="H61"/>
  <c r="H62" s="1"/>
  <c r="X16"/>
  <c r="D16"/>
  <c r="AF60"/>
  <c r="AD60"/>
  <c r="AB60"/>
  <c r="Z60"/>
  <c r="AF61"/>
  <c r="AF62" s="1"/>
  <c r="AD61"/>
  <c r="AD62" s="1"/>
  <c r="P61"/>
  <c r="P62" s="1"/>
  <c r="G61"/>
  <c r="G62" s="1"/>
  <c r="AE60"/>
  <c r="AE61" s="1"/>
  <c r="AE62" s="1"/>
  <c r="AC60"/>
  <c r="AC61" s="1"/>
  <c r="AC62" s="1"/>
  <c r="AA60"/>
  <c r="AA61" s="1"/>
  <c r="AA62" s="1"/>
  <c r="AB61"/>
  <c r="AB62" s="1"/>
  <c r="Z61"/>
  <c r="Z62" s="1"/>
  <c r="F61"/>
  <c r="F62" s="1"/>
  <c r="O62"/>
  <c r="M60"/>
  <c r="D60"/>
  <c r="X60"/>
  <c r="X59"/>
  <c r="D11"/>
  <c r="W16"/>
  <c r="W62" s="1"/>
  <c r="V62" s="1"/>
  <c r="X15"/>
  <c r="N16"/>
  <c r="M16" s="1"/>
  <c r="X13"/>
  <c r="X11"/>
  <c r="X9"/>
  <c r="M20"/>
  <c r="D20"/>
  <c r="X19"/>
  <c r="X20" s="1"/>
  <c r="AJ36"/>
  <c r="X40"/>
  <c r="Y22"/>
  <c r="Y23" s="1"/>
  <c r="Y61" s="1"/>
  <c r="Y62" s="1"/>
  <c r="E23"/>
  <c r="E61" s="1"/>
  <c r="X55"/>
  <c r="D32"/>
  <c r="D35"/>
  <c r="D38"/>
  <c r="D41"/>
  <c r="D44"/>
  <c r="D47"/>
  <c r="D50"/>
  <c r="D53"/>
  <c r="D56"/>
  <c r="M23"/>
  <c r="X23"/>
  <c r="M32"/>
  <c r="M35"/>
  <c r="M38"/>
  <c r="M41"/>
  <c r="M44"/>
  <c r="M47"/>
  <c r="M50"/>
  <c r="M53"/>
  <c r="M56"/>
  <c r="X22"/>
  <c r="Y56"/>
  <c r="X56" s="1"/>
  <c r="X32"/>
  <c r="X35"/>
  <c r="X38"/>
  <c r="X41"/>
  <c r="X44"/>
  <c r="X47"/>
  <c r="X50"/>
  <c r="X53"/>
  <c r="M26"/>
  <c r="X26"/>
  <c r="D26"/>
  <c r="D29"/>
  <c r="M29"/>
  <c r="X31"/>
  <c r="X34"/>
  <c r="X37"/>
  <c r="X43"/>
  <c r="X46"/>
  <c r="X49"/>
  <c r="X52"/>
  <c r="X29"/>
  <c r="X28"/>
  <c r="X25"/>
  <c r="M61" l="1"/>
  <c r="E62"/>
  <c r="D62" s="1"/>
  <c r="D61"/>
  <c r="N62"/>
  <c r="M62" s="1"/>
  <c r="X62"/>
  <c r="X61"/>
  <c r="D23"/>
</calcChain>
</file>

<file path=xl/sharedStrings.xml><?xml version="1.0" encoding="utf-8"?>
<sst xmlns="http://schemas.openxmlformats.org/spreadsheetml/2006/main" count="113" uniqueCount="58">
  <si>
    <t>Строительство по смете</t>
  </si>
  <si>
    <t>Итого</t>
  </si>
  <si>
    <t>Инженерные изыскания, проектные работы, прохождение государственной экспертизы</t>
  </si>
  <si>
    <t>№ п/п</t>
  </si>
  <si>
    <t>Наименование мероприятий</t>
  </si>
  <si>
    <t>Ответственный исполнитель</t>
  </si>
  <si>
    <t>Бюджет города</t>
  </si>
  <si>
    <t>Областной бюджет**</t>
  </si>
  <si>
    <t>Всего: по годам (тыс.руб.)</t>
  </si>
  <si>
    <t>Всего:</t>
  </si>
  <si>
    <t>МКУ
«ДИИП»*</t>
  </si>
  <si>
    <t>2.1</t>
  </si>
  <si>
    <t>1.1</t>
  </si>
  <si>
    <t>3.1</t>
  </si>
  <si>
    <t>Капитальный ремонт по смете</t>
  </si>
  <si>
    <t>Итого по мероприятию:</t>
  </si>
  <si>
    <t>4.1</t>
  </si>
  <si>
    <t>5.1</t>
  </si>
  <si>
    <t>6.1</t>
  </si>
  <si>
    <t>7.1</t>
  </si>
  <si>
    <t>8.1</t>
  </si>
  <si>
    <t>9.1</t>
  </si>
  <si>
    <t>10.1</t>
  </si>
  <si>
    <t>Всего по муниципальной программеп:</t>
  </si>
  <si>
    <t>11.1</t>
  </si>
  <si>
    <t>12.1</t>
  </si>
  <si>
    <t>13.1</t>
  </si>
  <si>
    <t>Федеральный бюджет**</t>
  </si>
  <si>
    <t xml:space="preserve">* по согласованию.
</t>
  </si>
  <si>
    <t>** средства областного бюджета, возможные к получению на реализацию мероприятий муниципальной программы.</t>
  </si>
  <si>
    <t>Система программных мероприятий</t>
  </si>
  <si>
    <t>Капитальный ремонт  здания МБУ ДО Детская школа искусств № 2 по ул. М. Тореза, 4а в г. Димитровграде</t>
  </si>
  <si>
    <t>2. Основное мероприятие «Реализация регионального проекта «Культурная среда», направленная на достижение целей, показателей и результатов Федерального проекта «Культурная среда»»</t>
  </si>
  <si>
    <t>3. Основное мероприятие «Капитальный ремонт МБОУ «Средняя школа № 23 города Димитровграда Ульяновской области» (здание по адресу: ул.Гончарова, д.8)»</t>
  </si>
  <si>
    <t>4. Основное мероприятие «Капитальный ремонт МБОУ «Городская гимназия города Димитровграда Ульяновской области» (здание по адресу: ул.М.Тореза, д.4)»</t>
  </si>
  <si>
    <t>5. Основное мероприятие «Капитальный ремонт МБОУ«Университетский лицей города Димитровграда Ульяновской области» (здание по адресу: ул.Восточная, д.32)»</t>
  </si>
  <si>
    <t>6. Основное мероприятие «Капитальный ремонт МБОУ «Средняя школа № 17 имени генерал-лейтенанта В.М.Баданова города Димитровграда Ульяновской области» (здание по адресу: ул. Баданова, д. 77)»</t>
  </si>
  <si>
    <t>7. Основное мероприятие «Капитальный ремонт МБОУ «Средняя школа № 22имени Габдулы Тукая  города Димитровграда Ульяновской области (здание по адресу: ул. Строителей, д. 15)»</t>
  </si>
  <si>
    <t>8. Основное мероприятие «Капитальный ремонт МБОУ «Средняя школа № 2 города Димитровграда Ульяновской области» (здание по адресу ул. Луговая, д. 40)»</t>
  </si>
  <si>
    <t>10. Основное мероприятие «Капитальный ремонт  МБОУ «Средняя школа № 9 города Димитровграда Ульяновской области» (здание по адресу ул. Рабочая, д. 2)»</t>
  </si>
  <si>
    <t>11. Основное мероприятие «Капитальный ремонт МБОУ «Средняя школа № 6 имени майора Федеральной службы безопасности России Д.С.Кузнецова города Димитровграда Ульяновской области» (здание по адресу ул. Гвардейская, д. 15)»</t>
  </si>
  <si>
    <t>12. Основное мероприятие «Капитальный ремонт здания МБОУ «Средняя школа № 2 города Димитровграда Ульяновской области» (здание по ул. Победа, д.18а)»</t>
  </si>
  <si>
    <t>1. Основное мероприятие  «Капитальный ремонт здания МБУ ДО Детская школа искусств № 2 по ул. М. Тореза, 4а в г. Димитровграде»</t>
  </si>
  <si>
    <t>Разработка проектно-сметной документации с проведением государственной экспертизы</t>
  </si>
  <si>
    <t>1. Подпрограмма "Строительство объектов социальной сферы"</t>
  </si>
  <si>
    <t>Итого по подпрограмме:</t>
  </si>
  <si>
    <t>1. Основное мероприятие «Строительство центра тяжелой атлетики по ул.Курчатова, 3»</t>
  </si>
  <si>
    <t>1.2</t>
  </si>
  <si>
    <t>2. Основное мероприятие «Строительство легкоатлетического манежа по ул.Курчатова,3»</t>
  </si>
  <si>
    <t>2.2</t>
  </si>
  <si>
    <t>2. Подпрограмма "Капитальный ремонт объектов социальной сферы"</t>
  </si>
  <si>
    <t>9. Основное мероприятие «Капитальный ремонт МБОУ «Многопрофильный лицей города Димитровграда Ульяновской области» имени заслуженного учителя школы РСФСР Ривгата Рашидовича Ибрагимова (здание по адресу ул. Курчатова, д.8)»</t>
  </si>
  <si>
    <t>13. Основное мероприятие «Капитальный ремонт МБОУ «Многопрофильный лицей города Димитровграда Ульяновской области» имени заслуженного учителя школы РСФСР Ривгата Рашидовича Ибрагимова (здание по адресу: пр. Димитрова, д.5)»</t>
  </si>
  <si>
    <t>Разработка проектно-сметной документации с проведением государственной экспертизы достоверности определения сметной стоимости</t>
  </si>
  <si>
    <t>14. Основное мероприятие «Капитальный ремонт здания библиотеки "Дворец книги" (ул.Королева,1)»</t>
  </si>
  <si>
    <t>14.2</t>
  </si>
  <si>
    <t>14.1</t>
  </si>
  <si>
    <t xml:space="preserve">ПРИЛОЖЕНИЕ № 1                                                                     к постановлению Администрации города                                    от _________ № ___________                                                                                  «ПРИЛОЖЕНИЕ                                                                             к муниципальной программе»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</si>
</sst>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F1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164" fontId="2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wrapText="1"/>
    </xf>
    <xf numFmtId="0" fontId="0" fillId="3" borderId="0" xfId="0" applyFill="1"/>
    <xf numFmtId="164" fontId="2" fillId="3" borderId="1" xfId="0" applyNumberFormat="1" applyFont="1" applyFill="1" applyBorder="1" applyAlignment="1">
      <alignment horizontal="center" vertical="center" textRotation="90" wrapText="1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7F1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1"/>
  <sheetViews>
    <sheetView tabSelected="1" zoomScale="110" zoomScaleNormal="110" workbookViewId="0">
      <pane ySplit="5" topLeftCell="A6" activePane="bottomLeft" state="frozen"/>
      <selection pane="bottomLeft" activeCell="A64" sqref="A1:AF64"/>
    </sheetView>
  </sheetViews>
  <sheetFormatPr defaultRowHeight="15"/>
  <cols>
    <col min="1" max="1" width="3.7109375" style="6" customWidth="1"/>
    <col min="2" max="2" width="20.5703125" customWidth="1"/>
    <col min="3" max="3" width="4.7109375" style="3" customWidth="1"/>
    <col min="4" max="4" width="4.28515625" customWidth="1"/>
    <col min="5" max="5" width="3.42578125" customWidth="1"/>
    <col min="6" max="6" width="3.28515625" customWidth="1"/>
    <col min="7" max="7" width="3.5703125" customWidth="1"/>
    <col min="8" max="8" width="3.28515625" customWidth="1"/>
    <col min="9" max="9" width="3.5703125" customWidth="1"/>
    <col min="10" max="10" width="3.7109375" customWidth="1"/>
    <col min="11" max="11" width="3.5703125" customWidth="1"/>
    <col min="12" max="12" width="3.7109375" style="12" customWidth="1"/>
    <col min="13" max="13" width="3.5703125" customWidth="1"/>
    <col min="14" max="14" width="3.28515625" style="12" customWidth="1"/>
    <col min="15" max="15" width="3.42578125" customWidth="1"/>
    <col min="16" max="16" width="3.7109375" customWidth="1"/>
    <col min="17" max="17" width="3.5703125" customWidth="1"/>
    <col min="18" max="18" width="3.7109375" customWidth="1"/>
    <col min="19" max="19" width="3.42578125" customWidth="1"/>
    <col min="20" max="22" width="3.5703125" customWidth="1"/>
    <col min="23" max="23" width="9" customWidth="1"/>
    <col min="24" max="26" width="3.5703125" customWidth="1"/>
    <col min="27" max="27" width="3.7109375" customWidth="1"/>
    <col min="28" max="29" width="3.85546875" customWidth="1"/>
    <col min="30" max="30" width="3.5703125" customWidth="1"/>
    <col min="31" max="31" width="3.7109375" customWidth="1"/>
    <col min="32" max="32" width="3.5703125" style="12" customWidth="1"/>
    <col min="33" max="34" width="3.42578125" customWidth="1"/>
    <col min="35" max="35" width="14.28515625" customWidth="1"/>
    <col min="36" max="36" width="17.85546875" customWidth="1"/>
  </cols>
  <sheetData>
    <row r="1" spans="1:32" ht="70.5" customHeight="1">
      <c r="A1" s="18"/>
      <c r="B1" s="19"/>
      <c r="C1" s="16"/>
      <c r="D1" s="19"/>
      <c r="E1" s="19"/>
      <c r="F1" s="19"/>
      <c r="G1" s="19"/>
      <c r="H1" s="19"/>
      <c r="I1" s="19"/>
      <c r="J1" s="19"/>
      <c r="K1" s="19"/>
      <c r="L1" s="20"/>
      <c r="M1" s="19"/>
      <c r="N1" s="20"/>
      <c r="O1" s="19"/>
      <c r="P1" s="19"/>
      <c r="Q1" s="19"/>
      <c r="R1" s="19"/>
      <c r="S1" s="19"/>
      <c r="T1" s="35" t="s">
        <v>57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5.75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4" customHeight="1">
      <c r="A3" s="44" t="s">
        <v>3</v>
      </c>
      <c r="B3" s="38" t="s">
        <v>4</v>
      </c>
      <c r="C3" s="39" t="s">
        <v>5</v>
      </c>
      <c r="D3" s="38" t="s">
        <v>6</v>
      </c>
      <c r="E3" s="38"/>
      <c r="F3" s="38"/>
      <c r="G3" s="38"/>
      <c r="H3" s="38"/>
      <c r="I3" s="38"/>
      <c r="J3" s="38"/>
      <c r="K3" s="38"/>
      <c r="L3" s="38"/>
      <c r="M3" s="38" t="s">
        <v>7</v>
      </c>
      <c r="N3" s="38"/>
      <c r="O3" s="38"/>
      <c r="P3" s="38"/>
      <c r="Q3" s="38"/>
      <c r="R3" s="38"/>
      <c r="S3" s="38"/>
      <c r="T3" s="38"/>
      <c r="U3" s="38"/>
      <c r="V3" s="40" t="s">
        <v>27</v>
      </c>
      <c r="W3" s="41"/>
      <c r="X3" s="38" t="s">
        <v>1</v>
      </c>
      <c r="Y3" s="38"/>
      <c r="Z3" s="38"/>
      <c r="AA3" s="38"/>
      <c r="AB3" s="38"/>
      <c r="AC3" s="38"/>
      <c r="AD3" s="38"/>
      <c r="AE3" s="38"/>
      <c r="AF3" s="38"/>
    </row>
    <row r="4" spans="1:32" ht="30.75" customHeight="1">
      <c r="A4" s="44"/>
      <c r="B4" s="38"/>
      <c r="C4" s="39"/>
      <c r="D4" s="39" t="s">
        <v>9</v>
      </c>
      <c r="E4" s="38" t="s">
        <v>8</v>
      </c>
      <c r="F4" s="38"/>
      <c r="G4" s="38"/>
      <c r="H4" s="38"/>
      <c r="I4" s="38"/>
      <c r="J4" s="38"/>
      <c r="K4" s="38"/>
      <c r="L4" s="38"/>
      <c r="M4" s="39" t="s">
        <v>9</v>
      </c>
      <c r="N4" s="38" t="s">
        <v>8</v>
      </c>
      <c r="O4" s="38"/>
      <c r="P4" s="38"/>
      <c r="Q4" s="38"/>
      <c r="R4" s="38"/>
      <c r="S4" s="38"/>
      <c r="T4" s="38"/>
      <c r="U4" s="38"/>
      <c r="V4" s="42" t="s">
        <v>9</v>
      </c>
      <c r="W4" s="23" t="s">
        <v>8</v>
      </c>
      <c r="X4" s="39" t="s">
        <v>9</v>
      </c>
      <c r="Y4" s="38" t="s">
        <v>8</v>
      </c>
      <c r="Z4" s="38"/>
      <c r="AA4" s="38"/>
      <c r="AB4" s="38"/>
      <c r="AC4" s="38"/>
      <c r="AD4" s="38"/>
      <c r="AE4" s="38"/>
      <c r="AF4" s="38"/>
    </row>
    <row r="5" spans="1:32" ht="30" customHeight="1">
      <c r="A5" s="44"/>
      <c r="B5" s="38"/>
      <c r="C5" s="39"/>
      <c r="D5" s="39"/>
      <c r="E5" s="22">
        <v>2023</v>
      </c>
      <c r="F5" s="22">
        <v>2024</v>
      </c>
      <c r="G5" s="22">
        <v>2025</v>
      </c>
      <c r="H5" s="22">
        <v>2026</v>
      </c>
      <c r="I5" s="22">
        <v>2027</v>
      </c>
      <c r="J5" s="22">
        <v>2028</v>
      </c>
      <c r="K5" s="22">
        <v>2029</v>
      </c>
      <c r="L5" s="10">
        <v>2030</v>
      </c>
      <c r="M5" s="39"/>
      <c r="N5" s="10">
        <v>2023</v>
      </c>
      <c r="O5" s="22">
        <v>2024</v>
      </c>
      <c r="P5" s="22">
        <v>2025</v>
      </c>
      <c r="Q5" s="22">
        <v>2026</v>
      </c>
      <c r="R5" s="22">
        <v>2027</v>
      </c>
      <c r="S5" s="22">
        <v>2028</v>
      </c>
      <c r="T5" s="22">
        <v>2029</v>
      </c>
      <c r="U5" s="22">
        <v>2030</v>
      </c>
      <c r="V5" s="43"/>
      <c r="W5" s="22">
        <v>2023</v>
      </c>
      <c r="X5" s="39"/>
      <c r="Y5" s="10">
        <v>2023</v>
      </c>
      <c r="Z5" s="22">
        <v>2024</v>
      </c>
      <c r="AA5" s="22">
        <v>2025</v>
      </c>
      <c r="AB5" s="22">
        <v>2026</v>
      </c>
      <c r="AC5" s="22">
        <v>2027</v>
      </c>
      <c r="AD5" s="22">
        <v>2028</v>
      </c>
      <c r="AE5" s="22">
        <v>2029</v>
      </c>
      <c r="AF5" s="22">
        <v>2030</v>
      </c>
    </row>
    <row r="6" spans="1:32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9">
        <v>12</v>
      </c>
      <c r="M6" s="28">
        <v>14</v>
      </c>
      <c r="N6" s="29">
        <v>15</v>
      </c>
      <c r="O6" s="28">
        <v>16</v>
      </c>
      <c r="P6" s="28">
        <v>17</v>
      </c>
      <c r="Q6" s="28">
        <v>18</v>
      </c>
      <c r="R6" s="28">
        <v>19</v>
      </c>
      <c r="S6" s="28">
        <v>20</v>
      </c>
      <c r="T6" s="28">
        <v>21</v>
      </c>
      <c r="U6" s="28">
        <v>22</v>
      </c>
      <c r="V6" s="28">
        <v>23</v>
      </c>
      <c r="W6" s="28">
        <v>24</v>
      </c>
      <c r="X6" s="29">
        <v>25</v>
      </c>
      <c r="Y6" s="24">
        <v>26</v>
      </c>
      <c r="Z6" s="24">
        <v>27</v>
      </c>
      <c r="AA6" s="24">
        <v>28</v>
      </c>
      <c r="AB6" s="24">
        <v>29</v>
      </c>
      <c r="AC6" s="24">
        <v>30</v>
      </c>
      <c r="AD6" s="24">
        <v>31</v>
      </c>
      <c r="AE6" s="24">
        <v>32</v>
      </c>
      <c r="AF6" s="30">
        <v>33</v>
      </c>
    </row>
    <row r="7" spans="1:32" ht="24.75" customHeight="1">
      <c r="A7" s="53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/>
    </row>
    <row r="8" spans="1:32" ht="24.75" customHeight="1">
      <c r="A8" s="50" t="s">
        <v>46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2"/>
    </row>
    <row r="9" spans="1:32" ht="67.5" customHeight="1">
      <c r="A9" s="21" t="s">
        <v>12</v>
      </c>
      <c r="B9" s="17" t="s">
        <v>2</v>
      </c>
      <c r="C9" s="26" t="s">
        <v>10</v>
      </c>
      <c r="D9" s="7">
        <f>SUM(E9:L9)</f>
        <v>182.94</v>
      </c>
      <c r="E9" s="15">
        <v>0</v>
      </c>
      <c r="F9" s="15">
        <v>0</v>
      </c>
      <c r="G9" s="15">
        <v>0</v>
      </c>
      <c r="H9" s="15">
        <v>0</v>
      </c>
      <c r="I9" s="15">
        <v>182.94</v>
      </c>
      <c r="J9" s="15">
        <v>0</v>
      </c>
      <c r="K9" s="15">
        <v>0</v>
      </c>
      <c r="L9" s="14">
        <v>0</v>
      </c>
      <c r="M9" s="7">
        <f>SUM(N9:U9)</f>
        <v>3475.82</v>
      </c>
      <c r="N9" s="14">
        <v>0</v>
      </c>
      <c r="O9" s="14">
        <v>0</v>
      </c>
      <c r="P9" s="15">
        <v>0</v>
      </c>
      <c r="Q9" s="15">
        <v>0</v>
      </c>
      <c r="R9" s="15">
        <v>3475.82</v>
      </c>
      <c r="S9" s="15">
        <v>0</v>
      </c>
      <c r="T9" s="15">
        <v>0</v>
      </c>
      <c r="U9" s="14">
        <v>0</v>
      </c>
      <c r="V9" s="13">
        <f>SUM(W9)</f>
        <v>0</v>
      </c>
      <c r="W9" s="14">
        <v>0</v>
      </c>
      <c r="X9" s="7">
        <f>SUM(Y9:AF9)</f>
        <v>3658.76</v>
      </c>
      <c r="Y9" s="15">
        <f>E9+N9+W9</f>
        <v>0</v>
      </c>
      <c r="Z9" s="15">
        <f t="shared" ref="Z9:Z10" si="0">F9+O9</f>
        <v>0</v>
      </c>
      <c r="AA9" s="15">
        <f t="shared" ref="AA9:AA10" si="1">G9+P9</f>
        <v>0</v>
      </c>
      <c r="AB9" s="15">
        <f t="shared" ref="AB9:AB10" si="2">H9+Q9</f>
        <v>0</v>
      </c>
      <c r="AC9" s="15">
        <f t="shared" ref="AC9:AC10" si="3">I9+R9</f>
        <v>3658.76</v>
      </c>
      <c r="AD9" s="15">
        <f t="shared" ref="AD9:AD10" si="4">J9+S9</f>
        <v>0</v>
      </c>
      <c r="AE9" s="15">
        <f t="shared" ref="AE9:AE10" si="5">K9+T9</f>
        <v>0</v>
      </c>
      <c r="AF9" s="14">
        <f>L9+U9</f>
        <v>0</v>
      </c>
    </row>
    <row r="10" spans="1:32" ht="75" customHeight="1">
      <c r="A10" s="21" t="s">
        <v>47</v>
      </c>
      <c r="B10" s="17" t="s">
        <v>0</v>
      </c>
      <c r="C10" s="26" t="s">
        <v>10</v>
      </c>
      <c r="D10" s="7">
        <f>SUM(E10:L10)</f>
        <v>2566.63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2566.63</v>
      </c>
      <c r="K10" s="15">
        <v>0</v>
      </c>
      <c r="L10" s="14">
        <v>0</v>
      </c>
      <c r="M10" s="7">
        <f>SUM(N10:U10)</f>
        <v>48766.04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48766.04</v>
      </c>
      <c r="T10" s="15">
        <v>0</v>
      </c>
      <c r="U10" s="14">
        <v>0</v>
      </c>
      <c r="V10" s="13">
        <f>SUM(W10)</f>
        <v>0</v>
      </c>
      <c r="W10" s="14">
        <v>0</v>
      </c>
      <c r="X10" s="7">
        <f>SUM(Y10:AF10)</f>
        <v>51332.67</v>
      </c>
      <c r="Y10" s="15">
        <f>E10+N10+W10</f>
        <v>0</v>
      </c>
      <c r="Z10" s="15">
        <f t="shared" si="0"/>
        <v>0</v>
      </c>
      <c r="AA10" s="15">
        <f t="shared" si="1"/>
        <v>0</v>
      </c>
      <c r="AB10" s="15">
        <f t="shared" si="2"/>
        <v>0</v>
      </c>
      <c r="AC10" s="15">
        <f t="shared" si="3"/>
        <v>0</v>
      </c>
      <c r="AD10" s="15">
        <f t="shared" si="4"/>
        <v>51332.67</v>
      </c>
      <c r="AE10" s="15">
        <f t="shared" si="5"/>
        <v>0</v>
      </c>
      <c r="AF10" s="14">
        <f>L10+U10</f>
        <v>0</v>
      </c>
    </row>
    <row r="11" spans="1:32" ht="74.25" customHeight="1">
      <c r="A11" s="45" t="s">
        <v>15</v>
      </c>
      <c r="B11" s="45"/>
      <c r="C11" s="45"/>
      <c r="D11" s="9">
        <f>SUM(E11:L11)</f>
        <v>2749.57</v>
      </c>
      <c r="E11" s="9">
        <f>SUM(E9:E10)</f>
        <v>0</v>
      </c>
      <c r="F11" s="9">
        <f t="shared" ref="F11:L11" si="6">SUM(F9:F10)</f>
        <v>0</v>
      </c>
      <c r="G11" s="9">
        <f t="shared" si="6"/>
        <v>0</v>
      </c>
      <c r="H11" s="9">
        <f t="shared" si="6"/>
        <v>0</v>
      </c>
      <c r="I11" s="9">
        <f t="shared" si="6"/>
        <v>182.94</v>
      </c>
      <c r="J11" s="9">
        <f t="shared" si="6"/>
        <v>2566.63</v>
      </c>
      <c r="K11" s="9">
        <f t="shared" si="6"/>
        <v>0</v>
      </c>
      <c r="L11" s="9">
        <f t="shared" si="6"/>
        <v>0</v>
      </c>
      <c r="M11" s="9">
        <f>SUM(N11:U11)</f>
        <v>52241.86</v>
      </c>
      <c r="N11" s="9">
        <f t="shared" ref="N11:U11" si="7">SUM(N9:N10)</f>
        <v>0</v>
      </c>
      <c r="O11" s="9">
        <f t="shared" si="7"/>
        <v>0</v>
      </c>
      <c r="P11" s="9">
        <f t="shared" si="7"/>
        <v>0</v>
      </c>
      <c r="Q11" s="9">
        <f t="shared" si="7"/>
        <v>0</v>
      </c>
      <c r="R11" s="9">
        <f t="shared" si="7"/>
        <v>3475.82</v>
      </c>
      <c r="S11" s="9">
        <f t="shared" si="7"/>
        <v>48766.04</v>
      </c>
      <c r="T11" s="9">
        <f t="shared" si="7"/>
        <v>0</v>
      </c>
      <c r="U11" s="9">
        <f t="shared" si="7"/>
        <v>0</v>
      </c>
      <c r="V11" s="9">
        <f>SUM(W11)</f>
        <v>0</v>
      </c>
      <c r="W11" s="9">
        <f>SUM(W9:W10)</f>
        <v>0</v>
      </c>
      <c r="X11" s="9">
        <f>SUM(Y11:AF11)</f>
        <v>54991.43</v>
      </c>
      <c r="Y11" s="9">
        <f t="shared" ref="Y11:AF11" si="8">SUM(Y9:Y10)</f>
        <v>0</v>
      </c>
      <c r="Z11" s="9">
        <f t="shared" si="8"/>
        <v>0</v>
      </c>
      <c r="AA11" s="9">
        <f t="shared" si="8"/>
        <v>0</v>
      </c>
      <c r="AB11" s="9">
        <f t="shared" si="8"/>
        <v>0</v>
      </c>
      <c r="AC11" s="9">
        <f t="shared" si="8"/>
        <v>3658.76</v>
      </c>
      <c r="AD11" s="9">
        <f t="shared" si="8"/>
        <v>51332.67</v>
      </c>
      <c r="AE11" s="9">
        <f t="shared" si="8"/>
        <v>0</v>
      </c>
      <c r="AF11" s="9">
        <f t="shared" si="8"/>
        <v>0</v>
      </c>
    </row>
    <row r="12" spans="1:32" ht="24.75" customHeight="1">
      <c r="A12" s="56" t="s">
        <v>48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ht="64.5" customHeight="1">
      <c r="A13" s="21" t="s">
        <v>11</v>
      </c>
      <c r="B13" s="17" t="s">
        <v>2</v>
      </c>
      <c r="C13" s="26" t="s">
        <v>10</v>
      </c>
      <c r="D13" s="7">
        <f>SUM(E13:L13)</f>
        <v>223.35865000000001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223.35865000000001</v>
      </c>
      <c r="L13" s="14">
        <v>0</v>
      </c>
      <c r="M13" s="7">
        <f>SUM(N13:U13)</f>
        <v>4243.8143300000002</v>
      </c>
      <c r="N13" s="14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4243.8143300000002</v>
      </c>
      <c r="U13" s="15">
        <v>0</v>
      </c>
      <c r="V13" s="7">
        <f>SUM(W13)</f>
        <v>0</v>
      </c>
      <c r="W13" s="15">
        <v>0</v>
      </c>
      <c r="X13" s="7">
        <f>SUM(Y13:AF13)</f>
        <v>4467.1729800000003</v>
      </c>
      <c r="Y13" s="15">
        <f>E13+N13+W13</f>
        <v>0</v>
      </c>
      <c r="Z13" s="15">
        <f t="shared" ref="Z13:Z14" si="9">F13+O13</f>
        <v>0</v>
      </c>
      <c r="AA13" s="15">
        <f t="shared" ref="AA13:AA14" si="10">G13+P13</f>
        <v>0</v>
      </c>
      <c r="AB13" s="15">
        <f t="shared" ref="AB13:AB14" si="11">H13+Q13</f>
        <v>0</v>
      </c>
      <c r="AC13" s="15">
        <f t="shared" ref="AC13:AC14" si="12">I13+R13</f>
        <v>0</v>
      </c>
      <c r="AD13" s="15">
        <f t="shared" ref="AD13:AD14" si="13">J13+S13</f>
        <v>0</v>
      </c>
      <c r="AE13" s="15">
        <f t="shared" ref="AE13:AE14" si="14">K13+T13</f>
        <v>4467.1729800000003</v>
      </c>
      <c r="AF13" s="15">
        <f t="shared" ref="AF13" si="15">L13+U13</f>
        <v>0</v>
      </c>
    </row>
    <row r="14" spans="1:32" ht="68.25" customHeight="1">
      <c r="A14" s="21" t="s">
        <v>49</v>
      </c>
      <c r="B14" s="17" t="s">
        <v>0</v>
      </c>
      <c r="C14" s="26" t="s">
        <v>10</v>
      </c>
      <c r="D14" s="7">
        <f>SUM(E14:L14)</f>
        <v>10046.81926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4">
        <v>10046.81926</v>
      </c>
      <c r="M14" s="7">
        <f>SUM(N14:U14)</f>
        <v>190889.56591999999</v>
      </c>
      <c r="N14" s="14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190889.56591999999</v>
      </c>
      <c r="V14" s="7">
        <f t="shared" ref="V14:V15" si="16">SUM(W14)</f>
        <v>0</v>
      </c>
      <c r="W14" s="15">
        <v>0</v>
      </c>
      <c r="X14" s="7">
        <f>SUM(Y14:AF14)</f>
        <v>200936.38517999998</v>
      </c>
      <c r="Y14" s="15">
        <f>E14+N14+W14</f>
        <v>0</v>
      </c>
      <c r="Z14" s="15">
        <f t="shared" si="9"/>
        <v>0</v>
      </c>
      <c r="AA14" s="15">
        <f t="shared" si="10"/>
        <v>0</v>
      </c>
      <c r="AB14" s="15">
        <f t="shared" si="11"/>
        <v>0</v>
      </c>
      <c r="AC14" s="15">
        <f t="shared" si="12"/>
        <v>0</v>
      </c>
      <c r="AD14" s="15">
        <f t="shared" si="13"/>
        <v>0</v>
      </c>
      <c r="AE14" s="15">
        <f t="shared" si="14"/>
        <v>0</v>
      </c>
      <c r="AF14" s="15">
        <f>L14+U14</f>
        <v>200936.38517999998</v>
      </c>
    </row>
    <row r="15" spans="1:32" ht="72" customHeight="1">
      <c r="A15" s="45" t="s">
        <v>15</v>
      </c>
      <c r="B15" s="45"/>
      <c r="C15" s="45"/>
      <c r="D15" s="9">
        <f>SUM(E15:L15)</f>
        <v>10270.17791</v>
      </c>
      <c r="E15" s="9">
        <f>SUM(E13:E14)</f>
        <v>0</v>
      </c>
      <c r="F15" s="9">
        <f t="shared" ref="F15:L15" si="17">SUM(F13:F14)</f>
        <v>0</v>
      </c>
      <c r="G15" s="9">
        <f t="shared" si="17"/>
        <v>0</v>
      </c>
      <c r="H15" s="9">
        <f t="shared" si="17"/>
        <v>0</v>
      </c>
      <c r="I15" s="9">
        <f t="shared" si="17"/>
        <v>0</v>
      </c>
      <c r="J15" s="9">
        <f t="shared" si="17"/>
        <v>0</v>
      </c>
      <c r="K15" s="9">
        <f t="shared" si="17"/>
        <v>223.35865000000001</v>
      </c>
      <c r="L15" s="9">
        <f t="shared" si="17"/>
        <v>10046.81926</v>
      </c>
      <c r="M15" s="9">
        <f>SUM(N15:U15)</f>
        <v>195133.38024999999</v>
      </c>
      <c r="N15" s="9">
        <f t="shared" ref="N15:U15" si="18">SUM(N13:N14)</f>
        <v>0</v>
      </c>
      <c r="O15" s="9">
        <f t="shared" si="18"/>
        <v>0</v>
      </c>
      <c r="P15" s="9">
        <f t="shared" si="18"/>
        <v>0</v>
      </c>
      <c r="Q15" s="9">
        <f t="shared" si="18"/>
        <v>0</v>
      </c>
      <c r="R15" s="9">
        <f t="shared" si="18"/>
        <v>0</v>
      </c>
      <c r="S15" s="9">
        <f t="shared" si="18"/>
        <v>0</v>
      </c>
      <c r="T15" s="9">
        <f t="shared" si="18"/>
        <v>4243.8143300000002</v>
      </c>
      <c r="U15" s="9">
        <f t="shared" si="18"/>
        <v>190889.56591999999</v>
      </c>
      <c r="V15" s="9">
        <f t="shared" si="16"/>
        <v>0</v>
      </c>
      <c r="W15" s="9">
        <f>SUM(W13:W14)</f>
        <v>0</v>
      </c>
      <c r="X15" s="9">
        <f>SUM(Y15:AF15)</f>
        <v>205403.55815999999</v>
      </c>
      <c r="Y15" s="9">
        <f t="shared" ref="Y15:AF15" si="19">SUM(Y13:Y14)</f>
        <v>0</v>
      </c>
      <c r="Z15" s="9">
        <f t="shared" si="19"/>
        <v>0</v>
      </c>
      <c r="AA15" s="9">
        <f t="shared" si="19"/>
        <v>0</v>
      </c>
      <c r="AB15" s="9">
        <f t="shared" si="19"/>
        <v>0</v>
      </c>
      <c r="AC15" s="9">
        <f t="shared" si="19"/>
        <v>0</v>
      </c>
      <c r="AD15" s="9">
        <f t="shared" si="19"/>
        <v>0</v>
      </c>
      <c r="AE15" s="9">
        <f t="shared" si="19"/>
        <v>4467.1729800000003</v>
      </c>
      <c r="AF15" s="9">
        <f t="shared" si="19"/>
        <v>200936.38517999998</v>
      </c>
    </row>
    <row r="16" spans="1:32" ht="103.5" customHeight="1">
      <c r="A16" s="58" t="s">
        <v>45</v>
      </c>
      <c r="B16" s="59"/>
      <c r="C16" s="60"/>
      <c r="D16" s="33">
        <f>SUM(E16:L16)</f>
        <v>13019.74791</v>
      </c>
      <c r="E16" s="33">
        <f>E11+E15</f>
        <v>0</v>
      </c>
      <c r="F16" s="33">
        <f t="shared" ref="F16:AF16" si="20">F11+F15</f>
        <v>0</v>
      </c>
      <c r="G16" s="33">
        <f t="shared" si="20"/>
        <v>0</v>
      </c>
      <c r="H16" s="33">
        <f t="shared" si="20"/>
        <v>0</v>
      </c>
      <c r="I16" s="33">
        <f t="shared" si="20"/>
        <v>182.94</v>
      </c>
      <c r="J16" s="33">
        <f t="shared" si="20"/>
        <v>2566.63</v>
      </c>
      <c r="K16" s="33">
        <f t="shared" si="20"/>
        <v>223.35865000000001</v>
      </c>
      <c r="L16" s="33">
        <f t="shared" si="20"/>
        <v>10046.81926</v>
      </c>
      <c r="M16" s="33">
        <f>SUM(N16:U16)</f>
        <v>247375.24025</v>
      </c>
      <c r="N16" s="33">
        <f t="shared" si="20"/>
        <v>0</v>
      </c>
      <c r="O16" s="33">
        <f t="shared" si="20"/>
        <v>0</v>
      </c>
      <c r="P16" s="33">
        <f t="shared" si="20"/>
        <v>0</v>
      </c>
      <c r="Q16" s="33">
        <f t="shared" si="20"/>
        <v>0</v>
      </c>
      <c r="R16" s="33">
        <f t="shared" si="20"/>
        <v>3475.82</v>
      </c>
      <c r="S16" s="33">
        <f t="shared" si="20"/>
        <v>48766.04</v>
      </c>
      <c r="T16" s="33">
        <f t="shared" si="20"/>
        <v>4243.8143300000002</v>
      </c>
      <c r="U16" s="33">
        <f t="shared" si="20"/>
        <v>190889.56591999999</v>
      </c>
      <c r="V16" s="33">
        <f t="shared" si="20"/>
        <v>0</v>
      </c>
      <c r="W16" s="33">
        <f t="shared" si="20"/>
        <v>0</v>
      </c>
      <c r="X16" s="33">
        <f>SUM(Y16:AF16)</f>
        <v>260394.98815999998</v>
      </c>
      <c r="Y16" s="33">
        <f t="shared" si="20"/>
        <v>0</v>
      </c>
      <c r="Z16" s="33">
        <f t="shared" si="20"/>
        <v>0</v>
      </c>
      <c r="AA16" s="33">
        <f t="shared" si="20"/>
        <v>0</v>
      </c>
      <c r="AB16" s="33">
        <f t="shared" si="20"/>
        <v>0</v>
      </c>
      <c r="AC16" s="33">
        <f t="shared" si="20"/>
        <v>3658.76</v>
      </c>
      <c r="AD16" s="33">
        <f t="shared" si="20"/>
        <v>51332.67</v>
      </c>
      <c r="AE16" s="33">
        <f t="shared" si="20"/>
        <v>4467.1729800000003</v>
      </c>
      <c r="AF16" s="33">
        <f t="shared" si="20"/>
        <v>200936.38517999998</v>
      </c>
    </row>
    <row r="17" spans="1:35" ht="27" customHeight="1">
      <c r="A17" s="53" t="s">
        <v>50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</row>
    <row r="18" spans="1:35" ht="23.25" customHeight="1">
      <c r="A18" s="50" t="s">
        <v>42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5" ht="75" customHeight="1">
      <c r="A19" s="21" t="s">
        <v>12</v>
      </c>
      <c r="B19" s="32" t="s">
        <v>43</v>
      </c>
      <c r="C19" s="26" t="s">
        <v>10</v>
      </c>
      <c r="D19" s="7">
        <f>SUM(E19:L19)</f>
        <v>943.90039999999999</v>
      </c>
      <c r="E19" s="15">
        <v>943.90039999999999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7">
        <f>SUM(N19:U19)</f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7">
        <f>SUM(W19)</f>
        <v>0</v>
      </c>
      <c r="W19" s="15">
        <v>0</v>
      </c>
      <c r="X19" s="15">
        <f>SUM(Y19:AF19)</f>
        <v>943.90039999999999</v>
      </c>
      <c r="Y19" s="15">
        <f>E19+N19+W19</f>
        <v>943.90039999999999</v>
      </c>
      <c r="Z19" s="15">
        <f>F19+O19</f>
        <v>0</v>
      </c>
      <c r="AA19" s="15">
        <f t="shared" ref="AA19:AF19" si="21">G19+P19</f>
        <v>0</v>
      </c>
      <c r="AB19" s="15">
        <f t="shared" si="21"/>
        <v>0</v>
      </c>
      <c r="AC19" s="15">
        <f t="shared" si="21"/>
        <v>0</v>
      </c>
      <c r="AD19" s="15">
        <f t="shared" si="21"/>
        <v>0</v>
      </c>
      <c r="AE19" s="15">
        <f t="shared" si="21"/>
        <v>0</v>
      </c>
      <c r="AF19" s="15">
        <f t="shared" si="21"/>
        <v>0</v>
      </c>
    </row>
    <row r="20" spans="1:35" ht="75.75" customHeight="1">
      <c r="A20" s="45" t="s">
        <v>15</v>
      </c>
      <c r="B20" s="45"/>
      <c r="C20" s="45"/>
      <c r="D20" s="31">
        <f>SUM(E20:L20)</f>
        <v>943.90039999999999</v>
      </c>
      <c r="E20" s="31">
        <f>SUM(E19)</f>
        <v>943.90039999999999</v>
      </c>
      <c r="F20" s="31">
        <f>SUM(F19)</f>
        <v>0</v>
      </c>
      <c r="G20" s="31">
        <f t="shared" ref="G20:AF20" si="22">SUM(G19)</f>
        <v>0</v>
      </c>
      <c r="H20" s="31">
        <f t="shared" si="22"/>
        <v>0</v>
      </c>
      <c r="I20" s="31">
        <f t="shared" si="22"/>
        <v>0</v>
      </c>
      <c r="J20" s="31">
        <f t="shared" si="22"/>
        <v>0</v>
      </c>
      <c r="K20" s="31">
        <f t="shared" si="22"/>
        <v>0</v>
      </c>
      <c r="L20" s="31">
        <f t="shared" si="22"/>
        <v>0</v>
      </c>
      <c r="M20" s="31">
        <f>SUM(N20:U20)</f>
        <v>0</v>
      </c>
      <c r="N20" s="31">
        <f t="shared" si="22"/>
        <v>0</v>
      </c>
      <c r="O20" s="31">
        <f t="shared" si="22"/>
        <v>0</v>
      </c>
      <c r="P20" s="31">
        <f t="shared" si="22"/>
        <v>0</v>
      </c>
      <c r="Q20" s="31">
        <f t="shared" si="22"/>
        <v>0</v>
      </c>
      <c r="R20" s="31">
        <f t="shared" si="22"/>
        <v>0</v>
      </c>
      <c r="S20" s="31">
        <f t="shared" si="22"/>
        <v>0</v>
      </c>
      <c r="T20" s="31">
        <f t="shared" si="22"/>
        <v>0</v>
      </c>
      <c r="U20" s="31">
        <f t="shared" si="22"/>
        <v>0</v>
      </c>
      <c r="V20" s="31">
        <f t="shared" si="22"/>
        <v>0</v>
      </c>
      <c r="W20" s="9">
        <f>SUM(W19)</f>
        <v>0</v>
      </c>
      <c r="X20" s="31">
        <f t="shared" si="22"/>
        <v>943.90039999999999</v>
      </c>
      <c r="Y20" s="31">
        <f t="shared" si="22"/>
        <v>943.90039999999999</v>
      </c>
      <c r="Z20" s="31">
        <f t="shared" si="22"/>
        <v>0</v>
      </c>
      <c r="AA20" s="31">
        <f t="shared" si="22"/>
        <v>0</v>
      </c>
      <c r="AB20" s="31">
        <f t="shared" si="22"/>
        <v>0</v>
      </c>
      <c r="AC20" s="31">
        <f t="shared" si="22"/>
        <v>0</v>
      </c>
      <c r="AD20" s="31">
        <f t="shared" si="22"/>
        <v>0</v>
      </c>
      <c r="AE20" s="31">
        <f t="shared" si="22"/>
        <v>0</v>
      </c>
      <c r="AF20" s="31">
        <f t="shared" si="22"/>
        <v>0</v>
      </c>
    </row>
    <row r="21" spans="1:35" s="8" customFormat="1" ht="26.25" customHeight="1">
      <c r="A21" s="46" t="s">
        <v>32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</row>
    <row r="22" spans="1:35" ht="86.25" customHeight="1">
      <c r="A22" s="21" t="s">
        <v>11</v>
      </c>
      <c r="B22" s="17" t="s">
        <v>31</v>
      </c>
      <c r="C22" s="26" t="s">
        <v>10</v>
      </c>
      <c r="D22" s="7">
        <f>SUM(E22:L22)</f>
        <v>1084.8</v>
      </c>
      <c r="E22" s="15">
        <v>1084.8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v>0</v>
      </c>
      <c r="M22" s="7">
        <f>SUM(N22:U22)</f>
        <v>4339.2198699999999</v>
      </c>
      <c r="N22" s="14">
        <v>4339.2198699999999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7">
        <f>SUM(W22)</f>
        <v>17356.780129999999</v>
      </c>
      <c r="W22" s="15">
        <v>17356.780129999999</v>
      </c>
      <c r="X22" s="7">
        <f>SUM(Y22:AF22)</f>
        <v>22780.799999999999</v>
      </c>
      <c r="Y22" s="15">
        <f>E22+N22+W22</f>
        <v>22780.799999999999</v>
      </c>
      <c r="Z22" s="15">
        <f>F22+O22</f>
        <v>0</v>
      </c>
      <c r="AA22" s="15">
        <f t="shared" ref="AA22:AF22" si="23">G22+P22</f>
        <v>0</v>
      </c>
      <c r="AB22" s="15">
        <f t="shared" si="23"/>
        <v>0</v>
      </c>
      <c r="AC22" s="15">
        <f t="shared" si="23"/>
        <v>0</v>
      </c>
      <c r="AD22" s="15">
        <f t="shared" si="23"/>
        <v>0</v>
      </c>
      <c r="AE22" s="15">
        <f t="shared" si="23"/>
        <v>0</v>
      </c>
      <c r="AF22" s="15">
        <f t="shared" si="23"/>
        <v>0</v>
      </c>
    </row>
    <row r="23" spans="1:35" ht="72" customHeight="1">
      <c r="A23" s="45" t="s">
        <v>15</v>
      </c>
      <c r="B23" s="45"/>
      <c r="C23" s="45"/>
      <c r="D23" s="9">
        <f>SUM(E23:L23)</f>
        <v>1084.8</v>
      </c>
      <c r="E23" s="9">
        <f>SUM(E22)</f>
        <v>1084.8</v>
      </c>
      <c r="F23" s="9">
        <f t="shared" ref="F23:AF23" si="24">SUM(F22)</f>
        <v>0</v>
      </c>
      <c r="G23" s="9">
        <f t="shared" si="24"/>
        <v>0</v>
      </c>
      <c r="H23" s="9">
        <f t="shared" si="24"/>
        <v>0</v>
      </c>
      <c r="I23" s="9">
        <f t="shared" si="24"/>
        <v>0</v>
      </c>
      <c r="J23" s="9">
        <f t="shared" si="24"/>
        <v>0</v>
      </c>
      <c r="K23" s="9">
        <f t="shared" si="24"/>
        <v>0</v>
      </c>
      <c r="L23" s="9">
        <f t="shared" si="24"/>
        <v>0</v>
      </c>
      <c r="M23" s="9">
        <f>SUM(N23:U23)</f>
        <v>4339.2198699999999</v>
      </c>
      <c r="N23" s="9">
        <f t="shared" si="24"/>
        <v>4339.2198699999999</v>
      </c>
      <c r="O23" s="9">
        <f t="shared" si="24"/>
        <v>0</v>
      </c>
      <c r="P23" s="9">
        <f t="shared" si="24"/>
        <v>0</v>
      </c>
      <c r="Q23" s="9">
        <f t="shared" si="24"/>
        <v>0</v>
      </c>
      <c r="R23" s="9">
        <f t="shared" si="24"/>
        <v>0</v>
      </c>
      <c r="S23" s="9">
        <f t="shared" si="24"/>
        <v>0</v>
      </c>
      <c r="T23" s="9">
        <f t="shared" si="24"/>
        <v>0</v>
      </c>
      <c r="U23" s="9">
        <f t="shared" si="24"/>
        <v>0</v>
      </c>
      <c r="V23" s="9">
        <f>SUM(W23)</f>
        <v>17356.780129999999</v>
      </c>
      <c r="W23" s="9">
        <f>SUM(W22)</f>
        <v>17356.780129999999</v>
      </c>
      <c r="X23" s="9">
        <f>SUM(Y23:AF23)</f>
        <v>22780.799999999999</v>
      </c>
      <c r="Y23" s="9">
        <f t="shared" si="24"/>
        <v>22780.799999999999</v>
      </c>
      <c r="Z23" s="9">
        <f t="shared" si="24"/>
        <v>0</v>
      </c>
      <c r="AA23" s="9">
        <f t="shared" si="24"/>
        <v>0</v>
      </c>
      <c r="AB23" s="9">
        <f t="shared" si="24"/>
        <v>0</v>
      </c>
      <c r="AC23" s="9">
        <f t="shared" si="24"/>
        <v>0</v>
      </c>
      <c r="AD23" s="9">
        <f t="shared" si="24"/>
        <v>0</v>
      </c>
      <c r="AE23" s="9">
        <f t="shared" si="24"/>
        <v>0</v>
      </c>
      <c r="AF23" s="9">
        <f t="shared" si="24"/>
        <v>0</v>
      </c>
    </row>
    <row r="24" spans="1:35" ht="27.75" customHeight="1">
      <c r="A24" s="49" t="s">
        <v>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5" ht="73.5" customHeight="1">
      <c r="A25" s="21" t="s">
        <v>13</v>
      </c>
      <c r="B25" s="17" t="s">
        <v>14</v>
      </c>
      <c r="C25" s="26" t="s">
        <v>10</v>
      </c>
      <c r="D25" s="13">
        <f>SUM(E25:L25)</f>
        <v>11155.36</v>
      </c>
      <c r="E25" s="14">
        <v>11155.36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3">
        <f>SUM(N25:U25)</f>
        <v>211951.84</v>
      </c>
      <c r="N25" s="14">
        <v>211951.84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3">
        <f>SUM(W25)</f>
        <v>0</v>
      </c>
      <c r="W25" s="14">
        <v>0</v>
      </c>
      <c r="X25" s="13">
        <f>SUM(Y25:AF25)</f>
        <v>223107.20000000001</v>
      </c>
      <c r="Y25" s="14">
        <f>E25+N25+W25</f>
        <v>223107.20000000001</v>
      </c>
      <c r="Z25" s="14">
        <f>F25+O25</f>
        <v>0</v>
      </c>
      <c r="AA25" s="14">
        <f t="shared" ref="AA25:AF25" si="25">G25+P25</f>
        <v>0</v>
      </c>
      <c r="AB25" s="14">
        <f t="shared" si="25"/>
        <v>0</v>
      </c>
      <c r="AC25" s="14">
        <f t="shared" si="25"/>
        <v>0</v>
      </c>
      <c r="AD25" s="14">
        <f t="shared" si="25"/>
        <v>0</v>
      </c>
      <c r="AE25" s="14">
        <f t="shared" si="25"/>
        <v>0</v>
      </c>
      <c r="AF25" s="14">
        <f t="shared" si="25"/>
        <v>0</v>
      </c>
      <c r="AI25" s="2"/>
    </row>
    <row r="26" spans="1:35" ht="78" customHeight="1">
      <c r="A26" s="45" t="s">
        <v>15</v>
      </c>
      <c r="B26" s="45"/>
      <c r="C26" s="45"/>
      <c r="D26" s="9">
        <f>SUM(E26:L26)</f>
        <v>11155.36</v>
      </c>
      <c r="E26" s="9">
        <f>SUM(E25)</f>
        <v>11155.36</v>
      </c>
      <c r="F26" s="9">
        <f t="shared" ref="F26:L26" si="26">SUM(F25)</f>
        <v>0</v>
      </c>
      <c r="G26" s="9">
        <f t="shared" si="26"/>
        <v>0</v>
      </c>
      <c r="H26" s="9">
        <f t="shared" si="26"/>
        <v>0</v>
      </c>
      <c r="I26" s="9">
        <f t="shared" si="26"/>
        <v>0</v>
      </c>
      <c r="J26" s="9">
        <f t="shared" si="26"/>
        <v>0</v>
      </c>
      <c r="K26" s="9">
        <f t="shared" si="26"/>
        <v>0</v>
      </c>
      <c r="L26" s="9">
        <f t="shared" si="26"/>
        <v>0</v>
      </c>
      <c r="M26" s="9">
        <f>SUM(N26:U26)</f>
        <v>211951.84</v>
      </c>
      <c r="N26" s="9">
        <f>SUM(N25)</f>
        <v>211951.84</v>
      </c>
      <c r="O26" s="9">
        <f>SUM(O25)</f>
        <v>0</v>
      </c>
      <c r="P26" s="9">
        <f t="shared" ref="P26" si="27">SUM(P25)</f>
        <v>0</v>
      </c>
      <c r="Q26" s="9">
        <f t="shared" ref="Q26" si="28">SUM(Q25)</f>
        <v>0</v>
      </c>
      <c r="R26" s="9">
        <f t="shared" ref="R26" si="29">SUM(R25)</f>
        <v>0</v>
      </c>
      <c r="S26" s="9">
        <f t="shared" ref="S26" si="30">SUM(S25)</f>
        <v>0</v>
      </c>
      <c r="T26" s="9">
        <f t="shared" ref="T26:U26" si="31">SUM(T25)</f>
        <v>0</v>
      </c>
      <c r="U26" s="9">
        <f t="shared" si="31"/>
        <v>0</v>
      </c>
      <c r="V26" s="9">
        <f>SUM(W26)</f>
        <v>0</v>
      </c>
      <c r="W26" s="9">
        <f>SUM(W25)</f>
        <v>0</v>
      </c>
      <c r="X26" s="9">
        <f>SUM(Y26:AF26)</f>
        <v>223107.20000000001</v>
      </c>
      <c r="Y26" s="9">
        <f t="shared" ref="Y26" si="32">SUM(Y25)</f>
        <v>223107.20000000001</v>
      </c>
      <c r="Z26" s="9">
        <f t="shared" ref="Z26" si="33">SUM(Z25)</f>
        <v>0</v>
      </c>
      <c r="AA26" s="9">
        <f t="shared" ref="AA26" si="34">SUM(AA25)</f>
        <v>0</v>
      </c>
      <c r="AB26" s="9">
        <f t="shared" ref="AB26" si="35">SUM(AB25)</f>
        <v>0</v>
      </c>
      <c r="AC26" s="9">
        <f t="shared" ref="AC26" si="36">SUM(AC25)</f>
        <v>0</v>
      </c>
      <c r="AD26" s="9">
        <f t="shared" ref="AD26:AE26" si="37">SUM(AD25)</f>
        <v>0</v>
      </c>
      <c r="AE26" s="9">
        <f t="shared" si="37"/>
        <v>0</v>
      </c>
      <c r="AF26" s="9">
        <f t="shared" ref="AF26" si="38">SUM(AF25)</f>
        <v>0</v>
      </c>
    </row>
    <row r="27" spans="1:35" ht="30.75" customHeight="1">
      <c r="A27" s="50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</row>
    <row r="28" spans="1:35" ht="75.75" customHeight="1">
      <c r="A28" s="21" t="s">
        <v>16</v>
      </c>
      <c r="B28" s="17" t="s">
        <v>14</v>
      </c>
      <c r="C28" s="26" t="s">
        <v>10</v>
      </c>
      <c r="D28" s="7">
        <f>SUM(E28:L28)</f>
        <v>7016.7120000000004</v>
      </c>
      <c r="E28" s="15">
        <v>7016.7120000000004</v>
      </c>
      <c r="F28" s="15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7">
        <f>SUM(N28:U28)</f>
        <v>133317.52799999999</v>
      </c>
      <c r="N28" s="14">
        <v>133317.52799999999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3">
        <f>SUM(W28)</f>
        <v>0</v>
      </c>
      <c r="W28" s="14">
        <v>0</v>
      </c>
      <c r="X28" s="7">
        <f>SUM(Y28:AF28)</f>
        <v>140334.24</v>
      </c>
      <c r="Y28" s="15">
        <f>E28+N28+W28</f>
        <v>140334.24</v>
      </c>
      <c r="Z28" s="15">
        <f t="shared" ref="Z28:AF28" si="39">F28+O28</f>
        <v>0</v>
      </c>
      <c r="AA28" s="15">
        <f t="shared" si="39"/>
        <v>0</v>
      </c>
      <c r="AB28" s="15">
        <f t="shared" si="39"/>
        <v>0</v>
      </c>
      <c r="AC28" s="15">
        <f t="shared" si="39"/>
        <v>0</v>
      </c>
      <c r="AD28" s="15">
        <f t="shared" si="39"/>
        <v>0</v>
      </c>
      <c r="AE28" s="15">
        <f t="shared" si="39"/>
        <v>0</v>
      </c>
      <c r="AF28" s="15">
        <f t="shared" si="39"/>
        <v>0</v>
      </c>
    </row>
    <row r="29" spans="1:35" ht="75.75" customHeight="1">
      <c r="A29" s="45" t="s">
        <v>15</v>
      </c>
      <c r="B29" s="45"/>
      <c r="C29" s="45"/>
      <c r="D29" s="9">
        <f>SUM(E29:L29)</f>
        <v>7016.7120000000004</v>
      </c>
      <c r="E29" s="9">
        <f>SUM(E28)</f>
        <v>7016.7120000000004</v>
      </c>
      <c r="F29" s="9">
        <f t="shared" ref="F29:AF29" si="40">SUM(F28)</f>
        <v>0</v>
      </c>
      <c r="G29" s="9">
        <f t="shared" si="40"/>
        <v>0</v>
      </c>
      <c r="H29" s="9">
        <f t="shared" si="40"/>
        <v>0</v>
      </c>
      <c r="I29" s="9">
        <f t="shared" si="40"/>
        <v>0</v>
      </c>
      <c r="J29" s="9">
        <f t="shared" si="40"/>
        <v>0</v>
      </c>
      <c r="K29" s="9">
        <f t="shared" si="40"/>
        <v>0</v>
      </c>
      <c r="L29" s="9">
        <f t="shared" si="40"/>
        <v>0</v>
      </c>
      <c r="M29" s="9">
        <f>SUM(N29:U29)</f>
        <v>133317.52799999999</v>
      </c>
      <c r="N29" s="9">
        <f t="shared" si="40"/>
        <v>133317.52799999999</v>
      </c>
      <c r="O29" s="9">
        <f t="shared" si="40"/>
        <v>0</v>
      </c>
      <c r="P29" s="9">
        <f t="shared" si="40"/>
        <v>0</v>
      </c>
      <c r="Q29" s="9">
        <f t="shared" si="40"/>
        <v>0</v>
      </c>
      <c r="R29" s="9">
        <f t="shared" si="40"/>
        <v>0</v>
      </c>
      <c r="S29" s="9">
        <f t="shared" si="40"/>
        <v>0</v>
      </c>
      <c r="T29" s="9">
        <f t="shared" si="40"/>
        <v>0</v>
      </c>
      <c r="U29" s="9">
        <f t="shared" si="40"/>
        <v>0</v>
      </c>
      <c r="V29" s="9">
        <f>SUM(W29)</f>
        <v>0</v>
      </c>
      <c r="W29" s="9">
        <f>SUM(W28)</f>
        <v>0</v>
      </c>
      <c r="X29" s="9">
        <f>SUM(Y29:AF29)</f>
        <v>140334.24</v>
      </c>
      <c r="Y29" s="9">
        <f t="shared" si="40"/>
        <v>140334.24</v>
      </c>
      <c r="Z29" s="9">
        <f t="shared" si="40"/>
        <v>0</v>
      </c>
      <c r="AA29" s="9">
        <f t="shared" si="40"/>
        <v>0</v>
      </c>
      <c r="AB29" s="9">
        <f t="shared" si="40"/>
        <v>0</v>
      </c>
      <c r="AC29" s="9">
        <f t="shared" si="40"/>
        <v>0</v>
      </c>
      <c r="AD29" s="9">
        <f t="shared" si="40"/>
        <v>0</v>
      </c>
      <c r="AE29" s="9">
        <f t="shared" si="40"/>
        <v>0</v>
      </c>
      <c r="AF29" s="9">
        <f t="shared" si="40"/>
        <v>0</v>
      </c>
    </row>
    <row r="30" spans="1:35" ht="30" customHeight="1">
      <c r="A30" s="50" t="s">
        <v>35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</row>
    <row r="31" spans="1:35" ht="73.5" customHeight="1">
      <c r="A31" s="21" t="s">
        <v>17</v>
      </c>
      <c r="B31" s="17" t="s">
        <v>14</v>
      </c>
      <c r="C31" s="26" t="s">
        <v>10</v>
      </c>
      <c r="D31" s="7">
        <f>SUM(E31:L31)</f>
        <v>3619.9735000000001</v>
      </c>
      <c r="E31" s="15">
        <v>3619.9735000000001</v>
      </c>
      <c r="F31" s="15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7">
        <f>SUM(N31:U31)</f>
        <v>68779.496499999994</v>
      </c>
      <c r="N31" s="14">
        <v>68779.496499999994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3">
        <f>SUM(W31)</f>
        <v>0</v>
      </c>
      <c r="W31" s="14">
        <v>0</v>
      </c>
      <c r="X31" s="7">
        <f>SUM(Y31:AF31)</f>
        <v>72399.47</v>
      </c>
      <c r="Y31" s="15">
        <f>E31+N31+W31</f>
        <v>72399.47</v>
      </c>
      <c r="Z31" s="15">
        <f t="shared" ref="Z31:AF31" si="41">F31+O31</f>
        <v>0</v>
      </c>
      <c r="AA31" s="15">
        <f t="shared" si="41"/>
        <v>0</v>
      </c>
      <c r="AB31" s="15">
        <f t="shared" si="41"/>
        <v>0</v>
      </c>
      <c r="AC31" s="15">
        <f t="shared" si="41"/>
        <v>0</v>
      </c>
      <c r="AD31" s="15">
        <f t="shared" si="41"/>
        <v>0</v>
      </c>
      <c r="AE31" s="15">
        <f t="shared" si="41"/>
        <v>0</v>
      </c>
      <c r="AF31" s="15">
        <f t="shared" si="41"/>
        <v>0</v>
      </c>
    </row>
    <row r="32" spans="1:35" ht="72.75" customHeight="1">
      <c r="A32" s="45" t="s">
        <v>15</v>
      </c>
      <c r="B32" s="45"/>
      <c r="C32" s="45"/>
      <c r="D32" s="9">
        <f>SUM(E32:L32)</f>
        <v>3619.9735000000001</v>
      </c>
      <c r="E32" s="9">
        <f>SUM(E31)</f>
        <v>3619.9735000000001</v>
      </c>
      <c r="F32" s="9">
        <f t="shared" ref="F32:AF32" si="42">SUM(F31)</f>
        <v>0</v>
      </c>
      <c r="G32" s="9">
        <f t="shared" si="42"/>
        <v>0</v>
      </c>
      <c r="H32" s="9">
        <f t="shared" si="42"/>
        <v>0</v>
      </c>
      <c r="I32" s="9">
        <f t="shared" si="42"/>
        <v>0</v>
      </c>
      <c r="J32" s="9">
        <f t="shared" si="42"/>
        <v>0</v>
      </c>
      <c r="K32" s="9">
        <f t="shared" si="42"/>
        <v>0</v>
      </c>
      <c r="L32" s="9">
        <f t="shared" si="42"/>
        <v>0</v>
      </c>
      <c r="M32" s="9">
        <f>SUM(N32:U32)</f>
        <v>68779.496499999994</v>
      </c>
      <c r="N32" s="9">
        <f t="shared" si="42"/>
        <v>68779.496499999994</v>
      </c>
      <c r="O32" s="9">
        <f t="shared" si="42"/>
        <v>0</v>
      </c>
      <c r="P32" s="9">
        <f t="shared" si="42"/>
        <v>0</v>
      </c>
      <c r="Q32" s="9">
        <f t="shared" si="42"/>
        <v>0</v>
      </c>
      <c r="R32" s="9">
        <f t="shared" si="42"/>
        <v>0</v>
      </c>
      <c r="S32" s="9">
        <f t="shared" si="42"/>
        <v>0</v>
      </c>
      <c r="T32" s="9">
        <f t="shared" si="42"/>
        <v>0</v>
      </c>
      <c r="U32" s="9">
        <f t="shared" si="42"/>
        <v>0</v>
      </c>
      <c r="V32" s="9">
        <f>SUM(W32)</f>
        <v>0</v>
      </c>
      <c r="W32" s="9">
        <f>SUM(W31)</f>
        <v>0</v>
      </c>
      <c r="X32" s="9">
        <f>SUM(Y32:AF32)</f>
        <v>72399.47</v>
      </c>
      <c r="Y32" s="9">
        <f t="shared" si="42"/>
        <v>72399.47</v>
      </c>
      <c r="Z32" s="9">
        <f t="shared" si="42"/>
        <v>0</v>
      </c>
      <c r="AA32" s="9">
        <f t="shared" si="42"/>
        <v>0</v>
      </c>
      <c r="AB32" s="9">
        <f t="shared" si="42"/>
        <v>0</v>
      </c>
      <c r="AC32" s="9">
        <f t="shared" si="42"/>
        <v>0</v>
      </c>
      <c r="AD32" s="9">
        <f t="shared" si="42"/>
        <v>0</v>
      </c>
      <c r="AE32" s="9">
        <f t="shared" si="42"/>
        <v>0</v>
      </c>
      <c r="AF32" s="9">
        <f t="shared" si="42"/>
        <v>0</v>
      </c>
    </row>
    <row r="33" spans="1:36" ht="35.25" customHeight="1">
      <c r="A33" s="50" t="s">
        <v>36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</row>
    <row r="34" spans="1:36" ht="76.5" customHeight="1">
      <c r="A34" s="21" t="s">
        <v>18</v>
      </c>
      <c r="B34" s="17" t="s">
        <v>14</v>
      </c>
      <c r="C34" s="26" t="s">
        <v>10</v>
      </c>
      <c r="D34" s="7">
        <f>SUM(E34:L34)</f>
        <v>9152.3122199999998</v>
      </c>
      <c r="E34" s="15">
        <v>0</v>
      </c>
      <c r="F34" s="15">
        <v>9152.3122199999998</v>
      </c>
      <c r="G34" s="15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7">
        <f>SUM(N34:U34)</f>
        <v>173893.93208999999</v>
      </c>
      <c r="N34" s="14">
        <v>0</v>
      </c>
      <c r="O34" s="15">
        <v>173893.93208999999</v>
      </c>
      <c r="P34" s="15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f>SUM(W34)</f>
        <v>0</v>
      </c>
      <c r="W34" s="14">
        <v>0</v>
      </c>
      <c r="X34" s="7">
        <f>SUM(Y34:AF34)</f>
        <v>183046.24430999998</v>
      </c>
      <c r="Y34" s="15">
        <f>E34+N34+W34</f>
        <v>0</v>
      </c>
      <c r="Z34" s="15">
        <f t="shared" ref="Z34:AF34" si="43">F34+O34</f>
        <v>183046.24430999998</v>
      </c>
      <c r="AA34" s="15">
        <f t="shared" si="43"/>
        <v>0</v>
      </c>
      <c r="AB34" s="15">
        <f t="shared" si="43"/>
        <v>0</v>
      </c>
      <c r="AC34" s="15">
        <f t="shared" si="43"/>
        <v>0</v>
      </c>
      <c r="AD34" s="15">
        <f t="shared" si="43"/>
        <v>0</v>
      </c>
      <c r="AE34" s="15">
        <f t="shared" si="43"/>
        <v>0</v>
      </c>
      <c r="AF34" s="15">
        <f t="shared" si="43"/>
        <v>0</v>
      </c>
      <c r="AI34" s="2"/>
      <c r="AJ34" s="2">
        <f>AI34/100*30</f>
        <v>0</v>
      </c>
    </row>
    <row r="35" spans="1:36" ht="80.25" customHeight="1">
      <c r="A35" s="45" t="s">
        <v>15</v>
      </c>
      <c r="B35" s="45"/>
      <c r="C35" s="45"/>
      <c r="D35" s="9">
        <f>SUM(E35:L35)</f>
        <v>9152.3122199999998</v>
      </c>
      <c r="E35" s="9">
        <f>SUM(E34)</f>
        <v>0</v>
      </c>
      <c r="F35" s="9">
        <f t="shared" ref="F35:AF35" si="44">SUM(F34)</f>
        <v>9152.3122199999998</v>
      </c>
      <c r="G35" s="9">
        <f t="shared" si="44"/>
        <v>0</v>
      </c>
      <c r="H35" s="9">
        <f t="shared" si="44"/>
        <v>0</v>
      </c>
      <c r="I35" s="9">
        <f t="shared" si="44"/>
        <v>0</v>
      </c>
      <c r="J35" s="9">
        <f t="shared" si="44"/>
        <v>0</v>
      </c>
      <c r="K35" s="9">
        <f t="shared" si="44"/>
        <v>0</v>
      </c>
      <c r="L35" s="9">
        <f t="shared" si="44"/>
        <v>0</v>
      </c>
      <c r="M35" s="9">
        <f>SUM(N35:U35)</f>
        <v>173893.93208999999</v>
      </c>
      <c r="N35" s="9">
        <f t="shared" si="44"/>
        <v>0</v>
      </c>
      <c r="O35" s="9">
        <f t="shared" si="44"/>
        <v>173893.93208999999</v>
      </c>
      <c r="P35" s="9">
        <f t="shared" si="44"/>
        <v>0</v>
      </c>
      <c r="Q35" s="9">
        <f t="shared" si="44"/>
        <v>0</v>
      </c>
      <c r="R35" s="9">
        <f t="shared" si="44"/>
        <v>0</v>
      </c>
      <c r="S35" s="9">
        <f t="shared" si="44"/>
        <v>0</v>
      </c>
      <c r="T35" s="9">
        <f t="shared" si="44"/>
        <v>0</v>
      </c>
      <c r="U35" s="9">
        <f t="shared" si="44"/>
        <v>0</v>
      </c>
      <c r="V35" s="9">
        <f>SUM(W35)</f>
        <v>0</v>
      </c>
      <c r="W35" s="9">
        <f>SUM(W34)</f>
        <v>0</v>
      </c>
      <c r="X35" s="9">
        <f>SUM(Y35:AF35)</f>
        <v>183046.24430999998</v>
      </c>
      <c r="Y35" s="9">
        <f t="shared" si="44"/>
        <v>0</v>
      </c>
      <c r="Z35" s="9">
        <f t="shared" si="44"/>
        <v>183046.24430999998</v>
      </c>
      <c r="AA35" s="9">
        <f t="shared" si="44"/>
        <v>0</v>
      </c>
      <c r="AB35" s="9">
        <f t="shared" si="44"/>
        <v>0</v>
      </c>
      <c r="AC35" s="9">
        <f t="shared" si="44"/>
        <v>0</v>
      </c>
      <c r="AD35" s="9">
        <f t="shared" si="44"/>
        <v>0</v>
      </c>
      <c r="AE35" s="9">
        <f t="shared" si="44"/>
        <v>0</v>
      </c>
      <c r="AF35" s="9">
        <f t="shared" si="44"/>
        <v>0</v>
      </c>
      <c r="AI35" s="2"/>
      <c r="AJ35" s="2">
        <f>AI34/100*65</f>
        <v>0</v>
      </c>
    </row>
    <row r="36" spans="1:36" ht="36" customHeight="1">
      <c r="A36" s="50" t="s">
        <v>37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2"/>
      <c r="AI36" s="2"/>
      <c r="AJ36" s="2">
        <f>AI34-AJ34-AJ35</f>
        <v>0</v>
      </c>
    </row>
    <row r="37" spans="1:36" ht="67.5" customHeight="1">
      <c r="A37" s="21" t="s">
        <v>19</v>
      </c>
      <c r="B37" s="17" t="s">
        <v>14</v>
      </c>
      <c r="C37" s="26" t="s">
        <v>10</v>
      </c>
      <c r="D37" s="7">
        <f>SUM(E37:L37)</f>
        <v>2185.2968999999998</v>
      </c>
      <c r="E37" s="15">
        <v>0</v>
      </c>
      <c r="F37" s="15">
        <v>2185.2968999999998</v>
      </c>
      <c r="G37" s="15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7">
        <f>SUM(N37:U37)</f>
        <v>41520.641009999999</v>
      </c>
      <c r="N37" s="14">
        <v>0</v>
      </c>
      <c r="O37" s="15">
        <v>41520.641009999999</v>
      </c>
      <c r="P37" s="15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3">
        <f>SUM(W37)</f>
        <v>0</v>
      </c>
      <c r="W37" s="14">
        <v>0</v>
      </c>
      <c r="X37" s="7">
        <f>SUM(Y37:AF37)</f>
        <v>43705.937910000001</v>
      </c>
      <c r="Y37" s="15">
        <f>E37+N37+W37</f>
        <v>0</v>
      </c>
      <c r="Z37" s="15">
        <f t="shared" ref="Z37:AF37" si="45">F37+O37</f>
        <v>43705.937910000001</v>
      </c>
      <c r="AA37" s="15">
        <f t="shared" si="45"/>
        <v>0</v>
      </c>
      <c r="AB37" s="15">
        <f t="shared" si="45"/>
        <v>0</v>
      </c>
      <c r="AC37" s="15">
        <f t="shared" si="45"/>
        <v>0</v>
      </c>
      <c r="AD37" s="15">
        <f t="shared" si="45"/>
        <v>0</v>
      </c>
      <c r="AE37" s="15">
        <f t="shared" si="45"/>
        <v>0</v>
      </c>
      <c r="AF37" s="15">
        <f t="shared" si="45"/>
        <v>0</v>
      </c>
    </row>
    <row r="38" spans="1:36" ht="75.75" customHeight="1">
      <c r="A38" s="45" t="s">
        <v>15</v>
      </c>
      <c r="B38" s="45"/>
      <c r="C38" s="45"/>
      <c r="D38" s="9">
        <f>SUM(E38:L38)</f>
        <v>2185.2968999999998</v>
      </c>
      <c r="E38" s="9">
        <f>SUM(E37)</f>
        <v>0</v>
      </c>
      <c r="F38" s="9">
        <f t="shared" ref="F38:AF38" si="46">SUM(F37)</f>
        <v>2185.2968999999998</v>
      </c>
      <c r="G38" s="9">
        <f t="shared" si="46"/>
        <v>0</v>
      </c>
      <c r="H38" s="9">
        <f t="shared" si="46"/>
        <v>0</v>
      </c>
      <c r="I38" s="9">
        <f t="shared" si="46"/>
        <v>0</v>
      </c>
      <c r="J38" s="9">
        <f t="shared" si="46"/>
        <v>0</v>
      </c>
      <c r="K38" s="9">
        <f t="shared" si="46"/>
        <v>0</v>
      </c>
      <c r="L38" s="9">
        <f t="shared" si="46"/>
        <v>0</v>
      </c>
      <c r="M38" s="9">
        <f>SUM(N38:U38)</f>
        <v>41520.641009999999</v>
      </c>
      <c r="N38" s="9">
        <f t="shared" si="46"/>
        <v>0</v>
      </c>
      <c r="O38" s="9">
        <f t="shared" si="46"/>
        <v>41520.641009999999</v>
      </c>
      <c r="P38" s="9">
        <f t="shared" si="46"/>
        <v>0</v>
      </c>
      <c r="Q38" s="9">
        <f t="shared" si="46"/>
        <v>0</v>
      </c>
      <c r="R38" s="9">
        <f t="shared" si="46"/>
        <v>0</v>
      </c>
      <c r="S38" s="9">
        <f t="shared" si="46"/>
        <v>0</v>
      </c>
      <c r="T38" s="9">
        <f t="shared" si="46"/>
        <v>0</v>
      </c>
      <c r="U38" s="9">
        <f t="shared" si="46"/>
        <v>0</v>
      </c>
      <c r="V38" s="9">
        <f>SUM(W38)</f>
        <v>0</v>
      </c>
      <c r="W38" s="9">
        <f>SUM(W37)</f>
        <v>0</v>
      </c>
      <c r="X38" s="9">
        <f>SUM(Y38:AF38)</f>
        <v>43705.937910000001</v>
      </c>
      <c r="Y38" s="9">
        <f t="shared" si="46"/>
        <v>0</v>
      </c>
      <c r="Z38" s="9">
        <f t="shared" si="46"/>
        <v>43705.937910000001</v>
      </c>
      <c r="AA38" s="9">
        <f t="shared" si="46"/>
        <v>0</v>
      </c>
      <c r="AB38" s="9">
        <f t="shared" si="46"/>
        <v>0</v>
      </c>
      <c r="AC38" s="9">
        <f t="shared" si="46"/>
        <v>0</v>
      </c>
      <c r="AD38" s="9">
        <f t="shared" si="46"/>
        <v>0</v>
      </c>
      <c r="AE38" s="9">
        <f t="shared" si="46"/>
        <v>0</v>
      </c>
      <c r="AF38" s="9">
        <f t="shared" si="46"/>
        <v>0</v>
      </c>
    </row>
    <row r="39" spans="1:36" ht="30.75" customHeight="1">
      <c r="A39" s="50" t="s">
        <v>38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2"/>
    </row>
    <row r="40" spans="1:36" ht="78" customHeight="1">
      <c r="A40" s="21" t="s">
        <v>20</v>
      </c>
      <c r="B40" s="17" t="s">
        <v>14</v>
      </c>
      <c r="C40" s="26" t="s">
        <v>10</v>
      </c>
      <c r="D40" s="7">
        <f>SUM(E40:L40)</f>
        <v>5524.3951900000002</v>
      </c>
      <c r="E40" s="15">
        <v>0</v>
      </c>
      <c r="F40" s="15">
        <v>5524.3951900000002</v>
      </c>
      <c r="G40" s="15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7">
        <f>SUM(N40:U40)</f>
        <v>104963.50852</v>
      </c>
      <c r="N40" s="14">
        <v>0</v>
      </c>
      <c r="O40" s="15">
        <v>104963.50852</v>
      </c>
      <c r="P40" s="15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3">
        <f>SUM(W40)</f>
        <v>0</v>
      </c>
      <c r="W40" s="14">
        <v>0</v>
      </c>
      <c r="X40" s="7">
        <f>SUM(Y40:AF40)</f>
        <v>110487.90371</v>
      </c>
      <c r="Y40" s="15">
        <f>E40+N40+W40</f>
        <v>0</v>
      </c>
      <c r="Z40" s="15">
        <f>F40+O40</f>
        <v>110487.90371</v>
      </c>
      <c r="AA40" s="15">
        <f t="shared" ref="AA40:AF40" si="47">G40+P40</f>
        <v>0</v>
      </c>
      <c r="AB40" s="15">
        <f t="shared" si="47"/>
        <v>0</v>
      </c>
      <c r="AC40" s="15">
        <f t="shared" si="47"/>
        <v>0</v>
      </c>
      <c r="AD40" s="15">
        <f t="shared" si="47"/>
        <v>0</v>
      </c>
      <c r="AE40" s="15">
        <f t="shared" si="47"/>
        <v>0</v>
      </c>
      <c r="AF40" s="15">
        <f t="shared" si="47"/>
        <v>0</v>
      </c>
    </row>
    <row r="41" spans="1:36" ht="79.5" customHeight="1">
      <c r="A41" s="45" t="s">
        <v>15</v>
      </c>
      <c r="B41" s="45"/>
      <c r="C41" s="45"/>
      <c r="D41" s="9">
        <f>SUM(E41:L41)</f>
        <v>5524.3951900000002</v>
      </c>
      <c r="E41" s="9">
        <f>SUM(E40)</f>
        <v>0</v>
      </c>
      <c r="F41" s="9">
        <f t="shared" ref="F41:AF41" si="48">SUM(F40)</f>
        <v>5524.3951900000002</v>
      </c>
      <c r="G41" s="9">
        <f t="shared" si="48"/>
        <v>0</v>
      </c>
      <c r="H41" s="9">
        <f t="shared" si="48"/>
        <v>0</v>
      </c>
      <c r="I41" s="9">
        <f t="shared" si="48"/>
        <v>0</v>
      </c>
      <c r="J41" s="9">
        <f t="shared" si="48"/>
        <v>0</v>
      </c>
      <c r="K41" s="9">
        <f t="shared" si="48"/>
        <v>0</v>
      </c>
      <c r="L41" s="9">
        <f t="shared" si="48"/>
        <v>0</v>
      </c>
      <c r="M41" s="9">
        <f>SUM(N41:U41)</f>
        <v>104963.50852</v>
      </c>
      <c r="N41" s="9">
        <f t="shared" si="48"/>
        <v>0</v>
      </c>
      <c r="O41" s="9">
        <f t="shared" si="48"/>
        <v>104963.50852</v>
      </c>
      <c r="P41" s="9">
        <f t="shared" si="48"/>
        <v>0</v>
      </c>
      <c r="Q41" s="9">
        <f t="shared" si="48"/>
        <v>0</v>
      </c>
      <c r="R41" s="9">
        <f t="shared" si="48"/>
        <v>0</v>
      </c>
      <c r="S41" s="9">
        <f t="shared" si="48"/>
        <v>0</v>
      </c>
      <c r="T41" s="9">
        <f t="shared" si="48"/>
        <v>0</v>
      </c>
      <c r="U41" s="9">
        <f t="shared" si="48"/>
        <v>0</v>
      </c>
      <c r="V41" s="9">
        <f>SUM(W41)</f>
        <v>0</v>
      </c>
      <c r="W41" s="9">
        <f>SUM(W40)</f>
        <v>0</v>
      </c>
      <c r="X41" s="9">
        <f>SUM(Y41:AF41)</f>
        <v>110487.90371</v>
      </c>
      <c r="Y41" s="9">
        <f t="shared" si="48"/>
        <v>0</v>
      </c>
      <c r="Z41" s="9">
        <f t="shared" si="48"/>
        <v>110487.90371</v>
      </c>
      <c r="AA41" s="9">
        <f t="shared" si="48"/>
        <v>0</v>
      </c>
      <c r="AB41" s="9">
        <f t="shared" si="48"/>
        <v>0</v>
      </c>
      <c r="AC41" s="9">
        <f t="shared" si="48"/>
        <v>0</v>
      </c>
      <c r="AD41" s="9">
        <f t="shared" si="48"/>
        <v>0</v>
      </c>
      <c r="AE41" s="9">
        <f t="shared" si="48"/>
        <v>0</v>
      </c>
      <c r="AF41" s="9">
        <f t="shared" si="48"/>
        <v>0</v>
      </c>
    </row>
    <row r="42" spans="1:36" ht="33" customHeight="1">
      <c r="A42" s="50" t="s">
        <v>51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2"/>
    </row>
    <row r="43" spans="1:36" ht="72" customHeight="1">
      <c r="A43" s="21" t="s">
        <v>21</v>
      </c>
      <c r="B43" s="17" t="s">
        <v>14</v>
      </c>
      <c r="C43" s="26" t="s">
        <v>10</v>
      </c>
      <c r="D43" s="7">
        <f>SUM(E43:L43)</f>
        <v>8667.5093300000008</v>
      </c>
      <c r="E43" s="15">
        <v>0</v>
      </c>
      <c r="F43" s="15">
        <v>8667.5093300000008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7">
        <f>SUM(N43:U43)</f>
        <v>164682.67726999999</v>
      </c>
      <c r="N43" s="14">
        <v>0</v>
      </c>
      <c r="O43" s="15">
        <v>164682.67726999999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3">
        <f>SUM(W43)</f>
        <v>0</v>
      </c>
      <c r="W43" s="14">
        <v>0</v>
      </c>
      <c r="X43" s="7">
        <f>SUM(Y43:AF43)</f>
        <v>173350.18659999999</v>
      </c>
      <c r="Y43" s="15">
        <f>E43+N43+W43</f>
        <v>0</v>
      </c>
      <c r="Z43" s="15">
        <f t="shared" ref="Z43:AF43" si="49">F43+O43</f>
        <v>173350.18659999999</v>
      </c>
      <c r="AA43" s="15">
        <f t="shared" si="49"/>
        <v>0</v>
      </c>
      <c r="AB43" s="15">
        <f t="shared" si="49"/>
        <v>0</v>
      </c>
      <c r="AC43" s="15">
        <f t="shared" si="49"/>
        <v>0</v>
      </c>
      <c r="AD43" s="15">
        <f t="shared" si="49"/>
        <v>0</v>
      </c>
      <c r="AE43" s="15">
        <f t="shared" si="49"/>
        <v>0</v>
      </c>
      <c r="AF43" s="15">
        <f t="shared" si="49"/>
        <v>0</v>
      </c>
    </row>
    <row r="44" spans="1:36" ht="71.25" customHeight="1">
      <c r="A44" s="45" t="s">
        <v>15</v>
      </c>
      <c r="B44" s="45"/>
      <c r="C44" s="45"/>
      <c r="D44" s="9">
        <f>SUM(E44:L44)</f>
        <v>8667.5093300000008</v>
      </c>
      <c r="E44" s="9">
        <f>SUM(E43)</f>
        <v>0</v>
      </c>
      <c r="F44" s="9">
        <f t="shared" ref="F44:AF44" si="50">SUM(F43)</f>
        <v>8667.5093300000008</v>
      </c>
      <c r="G44" s="9">
        <f t="shared" si="50"/>
        <v>0</v>
      </c>
      <c r="H44" s="9">
        <f t="shared" si="50"/>
        <v>0</v>
      </c>
      <c r="I44" s="9">
        <f t="shared" si="50"/>
        <v>0</v>
      </c>
      <c r="J44" s="9">
        <f t="shared" si="50"/>
        <v>0</v>
      </c>
      <c r="K44" s="9">
        <f t="shared" si="50"/>
        <v>0</v>
      </c>
      <c r="L44" s="9">
        <f t="shared" si="50"/>
        <v>0</v>
      </c>
      <c r="M44" s="9">
        <f>SUM(N44:U44)</f>
        <v>164682.67726999999</v>
      </c>
      <c r="N44" s="9">
        <f t="shared" si="50"/>
        <v>0</v>
      </c>
      <c r="O44" s="9">
        <f t="shared" si="50"/>
        <v>164682.67726999999</v>
      </c>
      <c r="P44" s="9">
        <f t="shared" si="50"/>
        <v>0</v>
      </c>
      <c r="Q44" s="9">
        <f t="shared" si="50"/>
        <v>0</v>
      </c>
      <c r="R44" s="9">
        <f t="shared" si="50"/>
        <v>0</v>
      </c>
      <c r="S44" s="9">
        <f t="shared" si="50"/>
        <v>0</v>
      </c>
      <c r="T44" s="9">
        <f t="shared" si="50"/>
        <v>0</v>
      </c>
      <c r="U44" s="9">
        <f t="shared" si="50"/>
        <v>0</v>
      </c>
      <c r="V44" s="9">
        <f>SUM(W44)</f>
        <v>0</v>
      </c>
      <c r="W44" s="9">
        <f>SUM(W43)</f>
        <v>0</v>
      </c>
      <c r="X44" s="9">
        <f>SUM(Y44:AF44)</f>
        <v>173350.18659999999</v>
      </c>
      <c r="Y44" s="9">
        <f t="shared" si="50"/>
        <v>0</v>
      </c>
      <c r="Z44" s="9">
        <f t="shared" si="50"/>
        <v>173350.18659999999</v>
      </c>
      <c r="AA44" s="9">
        <f t="shared" si="50"/>
        <v>0</v>
      </c>
      <c r="AB44" s="9">
        <f t="shared" si="50"/>
        <v>0</v>
      </c>
      <c r="AC44" s="9">
        <f t="shared" si="50"/>
        <v>0</v>
      </c>
      <c r="AD44" s="9">
        <f t="shared" si="50"/>
        <v>0</v>
      </c>
      <c r="AE44" s="9">
        <f t="shared" si="50"/>
        <v>0</v>
      </c>
      <c r="AF44" s="9">
        <f t="shared" si="50"/>
        <v>0</v>
      </c>
    </row>
    <row r="45" spans="1:36" ht="30" customHeight="1">
      <c r="A45" s="56" t="s">
        <v>39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6" ht="69.75" customHeight="1">
      <c r="A46" s="21" t="s">
        <v>22</v>
      </c>
      <c r="B46" s="17" t="s">
        <v>14</v>
      </c>
      <c r="C46" s="26" t="s">
        <v>10</v>
      </c>
      <c r="D46" s="7">
        <f>SUM(E46:L46)</f>
        <v>4303.73657</v>
      </c>
      <c r="E46" s="15">
        <v>0</v>
      </c>
      <c r="F46" s="15">
        <v>0</v>
      </c>
      <c r="G46" s="15">
        <v>4303.73657</v>
      </c>
      <c r="H46" s="15">
        <v>0</v>
      </c>
      <c r="I46" s="15">
        <v>0</v>
      </c>
      <c r="J46" s="15">
        <v>0</v>
      </c>
      <c r="K46" s="15">
        <v>0</v>
      </c>
      <c r="L46" s="14">
        <v>0</v>
      </c>
      <c r="M46" s="7">
        <f>SUM(N46:U46)</f>
        <v>81770.994909999994</v>
      </c>
      <c r="N46" s="15">
        <v>0</v>
      </c>
      <c r="O46" s="15">
        <v>0</v>
      </c>
      <c r="P46" s="15">
        <v>81770.994909999994</v>
      </c>
      <c r="Q46" s="15">
        <v>0</v>
      </c>
      <c r="R46" s="15">
        <v>0</v>
      </c>
      <c r="S46" s="15">
        <v>0</v>
      </c>
      <c r="T46" s="15">
        <v>0</v>
      </c>
      <c r="U46" s="14">
        <v>0</v>
      </c>
      <c r="V46" s="13">
        <f>SUM(W46)</f>
        <v>0</v>
      </c>
      <c r="W46" s="14">
        <v>0</v>
      </c>
      <c r="X46" s="7">
        <f>SUM(Y46:AF46)</f>
        <v>86074.731479999988</v>
      </c>
      <c r="Y46" s="15">
        <f>E46+N46+W46</f>
        <v>0</v>
      </c>
      <c r="Z46" s="15">
        <f t="shared" ref="Z46:AF46" si="51">F46+O46</f>
        <v>0</v>
      </c>
      <c r="AA46" s="15">
        <f t="shared" si="51"/>
        <v>86074.731479999988</v>
      </c>
      <c r="AB46" s="15">
        <f t="shared" si="51"/>
        <v>0</v>
      </c>
      <c r="AC46" s="15">
        <f t="shared" si="51"/>
        <v>0</v>
      </c>
      <c r="AD46" s="15">
        <f t="shared" si="51"/>
        <v>0</v>
      </c>
      <c r="AE46" s="15">
        <f t="shared" si="51"/>
        <v>0</v>
      </c>
      <c r="AF46" s="15">
        <f t="shared" si="51"/>
        <v>0</v>
      </c>
    </row>
    <row r="47" spans="1:36" ht="81" customHeight="1">
      <c r="A47" s="45" t="s">
        <v>15</v>
      </c>
      <c r="B47" s="45"/>
      <c r="C47" s="45"/>
      <c r="D47" s="9">
        <f>SUM(E47:L47)</f>
        <v>4303.73657</v>
      </c>
      <c r="E47" s="9">
        <f>SUM(E46)</f>
        <v>0</v>
      </c>
      <c r="F47" s="9">
        <f t="shared" ref="F47:AF47" si="52">SUM(F46)</f>
        <v>0</v>
      </c>
      <c r="G47" s="9">
        <f t="shared" si="52"/>
        <v>4303.73657</v>
      </c>
      <c r="H47" s="9">
        <f t="shared" si="52"/>
        <v>0</v>
      </c>
      <c r="I47" s="9">
        <f t="shared" si="52"/>
        <v>0</v>
      </c>
      <c r="J47" s="9">
        <f t="shared" si="52"/>
        <v>0</v>
      </c>
      <c r="K47" s="9">
        <f t="shared" si="52"/>
        <v>0</v>
      </c>
      <c r="L47" s="9">
        <f t="shared" si="52"/>
        <v>0</v>
      </c>
      <c r="M47" s="9">
        <f>SUM(N47:U47)</f>
        <v>81770.994909999994</v>
      </c>
      <c r="N47" s="9">
        <f t="shared" si="52"/>
        <v>0</v>
      </c>
      <c r="O47" s="9">
        <f t="shared" si="52"/>
        <v>0</v>
      </c>
      <c r="P47" s="9">
        <f t="shared" si="52"/>
        <v>81770.994909999994</v>
      </c>
      <c r="Q47" s="9">
        <f t="shared" si="52"/>
        <v>0</v>
      </c>
      <c r="R47" s="9">
        <f t="shared" si="52"/>
        <v>0</v>
      </c>
      <c r="S47" s="9">
        <f t="shared" si="52"/>
        <v>0</v>
      </c>
      <c r="T47" s="9">
        <f t="shared" si="52"/>
        <v>0</v>
      </c>
      <c r="U47" s="9">
        <f t="shared" si="52"/>
        <v>0</v>
      </c>
      <c r="V47" s="9">
        <f>SUM(W47)</f>
        <v>0</v>
      </c>
      <c r="W47" s="9">
        <f>SUM(W46)</f>
        <v>0</v>
      </c>
      <c r="X47" s="9">
        <f>SUM(Y47:AF47)</f>
        <v>86074.731479999988</v>
      </c>
      <c r="Y47" s="9">
        <f t="shared" si="52"/>
        <v>0</v>
      </c>
      <c r="Z47" s="9">
        <f t="shared" si="52"/>
        <v>0</v>
      </c>
      <c r="AA47" s="9">
        <f t="shared" si="52"/>
        <v>86074.731479999988</v>
      </c>
      <c r="AB47" s="9">
        <f t="shared" si="52"/>
        <v>0</v>
      </c>
      <c r="AC47" s="9">
        <f t="shared" si="52"/>
        <v>0</v>
      </c>
      <c r="AD47" s="9">
        <f t="shared" si="52"/>
        <v>0</v>
      </c>
      <c r="AE47" s="9">
        <f t="shared" si="52"/>
        <v>0</v>
      </c>
      <c r="AF47" s="9">
        <f t="shared" si="52"/>
        <v>0</v>
      </c>
    </row>
    <row r="48" spans="1:36" ht="30" customHeight="1">
      <c r="A48" s="56" t="s">
        <v>40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</row>
    <row r="49" spans="1:33" ht="79.5" customHeight="1">
      <c r="A49" s="21" t="s">
        <v>24</v>
      </c>
      <c r="B49" s="17" t="s">
        <v>14</v>
      </c>
      <c r="C49" s="26" t="s">
        <v>10</v>
      </c>
      <c r="D49" s="7">
        <f>SUM(E49:L49)</f>
        <v>10000.714089999999</v>
      </c>
      <c r="E49" s="15">
        <v>0</v>
      </c>
      <c r="F49" s="15">
        <v>0</v>
      </c>
      <c r="G49" s="15">
        <v>10000.714089999999</v>
      </c>
      <c r="H49" s="15">
        <v>0</v>
      </c>
      <c r="I49" s="15">
        <v>0</v>
      </c>
      <c r="J49" s="15">
        <v>0</v>
      </c>
      <c r="K49" s="15">
        <v>0</v>
      </c>
      <c r="L49" s="14">
        <v>0</v>
      </c>
      <c r="M49" s="7">
        <f>SUM(N49:U49)</f>
        <v>190013.56766999999</v>
      </c>
      <c r="N49" s="15">
        <v>0</v>
      </c>
      <c r="O49" s="15">
        <v>0</v>
      </c>
      <c r="P49" s="15">
        <v>190013.56766999999</v>
      </c>
      <c r="Q49" s="15">
        <v>0</v>
      </c>
      <c r="R49" s="15">
        <v>0</v>
      </c>
      <c r="S49" s="15">
        <v>0</v>
      </c>
      <c r="T49" s="14">
        <v>0</v>
      </c>
      <c r="U49" s="15">
        <v>0</v>
      </c>
      <c r="V49" s="7">
        <f>SUM(W49)</f>
        <v>0</v>
      </c>
      <c r="W49" s="15">
        <v>0</v>
      </c>
      <c r="X49" s="7">
        <f>SUM(Y49:AF49)</f>
        <v>200014.28175999998</v>
      </c>
      <c r="Y49" s="15">
        <f>E49+N49+W49</f>
        <v>0</v>
      </c>
      <c r="Z49" s="15">
        <f t="shared" ref="Z49:AF49" si="53">F49+O49</f>
        <v>0</v>
      </c>
      <c r="AA49" s="15">
        <f t="shared" si="53"/>
        <v>200014.28175999998</v>
      </c>
      <c r="AB49" s="15">
        <f t="shared" si="53"/>
        <v>0</v>
      </c>
      <c r="AC49" s="15">
        <f t="shared" si="53"/>
        <v>0</v>
      </c>
      <c r="AD49" s="15">
        <f t="shared" si="53"/>
        <v>0</v>
      </c>
      <c r="AE49" s="15">
        <f t="shared" si="53"/>
        <v>0</v>
      </c>
      <c r="AF49" s="15">
        <f t="shared" si="53"/>
        <v>0</v>
      </c>
    </row>
    <row r="50" spans="1:33" ht="77.25" customHeight="1">
      <c r="A50" s="45" t="s">
        <v>15</v>
      </c>
      <c r="B50" s="45"/>
      <c r="C50" s="45"/>
      <c r="D50" s="9">
        <f>SUM(E50:L50)</f>
        <v>10000.714089999999</v>
      </c>
      <c r="E50" s="9">
        <f>SUM(E49)</f>
        <v>0</v>
      </c>
      <c r="F50" s="9">
        <f t="shared" ref="F50:AF50" si="54">SUM(F49)</f>
        <v>0</v>
      </c>
      <c r="G50" s="9">
        <f t="shared" si="54"/>
        <v>10000.714089999999</v>
      </c>
      <c r="H50" s="9">
        <f t="shared" si="54"/>
        <v>0</v>
      </c>
      <c r="I50" s="9">
        <f t="shared" si="54"/>
        <v>0</v>
      </c>
      <c r="J50" s="9">
        <f t="shared" si="54"/>
        <v>0</v>
      </c>
      <c r="K50" s="9">
        <f t="shared" si="54"/>
        <v>0</v>
      </c>
      <c r="L50" s="9">
        <f t="shared" si="54"/>
        <v>0</v>
      </c>
      <c r="M50" s="9">
        <f>SUM(N50:U50)</f>
        <v>190013.56766999999</v>
      </c>
      <c r="N50" s="9">
        <f t="shared" si="54"/>
        <v>0</v>
      </c>
      <c r="O50" s="9">
        <f t="shared" si="54"/>
        <v>0</v>
      </c>
      <c r="P50" s="9">
        <f t="shared" si="54"/>
        <v>190013.56766999999</v>
      </c>
      <c r="Q50" s="9">
        <f t="shared" si="54"/>
        <v>0</v>
      </c>
      <c r="R50" s="9">
        <f t="shared" si="54"/>
        <v>0</v>
      </c>
      <c r="S50" s="9">
        <f t="shared" si="54"/>
        <v>0</v>
      </c>
      <c r="T50" s="9">
        <f t="shared" si="54"/>
        <v>0</v>
      </c>
      <c r="U50" s="9">
        <f t="shared" si="54"/>
        <v>0</v>
      </c>
      <c r="V50" s="9">
        <f>SUM(W50)</f>
        <v>0</v>
      </c>
      <c r="W50" s="9">
        <f>SUM(W49)</f>
        <v>0</v>
      </c>
      <c r="X50" s="9">
        <f>SUM(Y50:AF50)</f>
        <v>200014.28175999998</v>
      </c>
      <c r="Y50" s="9">
        <f t="shared" si="54"/>
        <v>0</v>
      </c>
      <c r="Z50" s="9">
        <f t="shared" si="54"/>
        <v>0</v>
      </c>
      <c r="AA50" s="9">
        <f t="shared" si="54"/>
        <v>200014.28175999998</v>
      </c>
      <c r="AB50" s="9">
        <f t="shared" si="54"/>
        <v>0</v>
      </c>
      <c r="AC50" s="9">
        <f t="shared" si="54"/>
        <v>0</v>
      </c>
      <c r="AD50" s="9">
        <f t="shared" si="54"/>
        <v>0</v>
      </c>
      <c r="AE50" s="9">
        <f t="shared" si="54"/>
        <v>0</v>
      </c>
      <c r="AF50" s="9">
        <f t="shared" si="54"/>
        <v>0</v>
      </c>
    </row>
    <row r="51" spans="1:33" ht="33" customHeight="1">
      <c r="A51" s="56" t="s">
        <v>41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3" ht="84" customHeight="1">
      <c r="A52" s="21" t="s">
        <v>25</v>
      </c>
      <c r="B52" s="17" t="s">
        <v>14</v>
      </c>
      <c r="C52" s="26" t="s">
        <v>10</v>
      </c>
      <c r="D52" s="7">
        <f>SUM(E52:L52)</f>
        <v>9769.5279499999997</v>
      </c>
      <c r="E52" s="15">
        <v>0</v>
      </c>
      <c r="F52" s="15">
        <v>0</v>
      </c>
      <c r="G52" s="15">
        <v>9769.5279499999997</v>
      </c>
      <c r="H52" s="15">
        <v>0</v>
      </c>
      <c r="I52" s="15">
        <v>0</v>
      </c>
      <c r="J52" s="15">
        <v>0</v>
      </c>
      <c r="K52" s="15">
        <v>0</v>
      </c>
      <c r="L52" s="14">
        <v>0</v>
      </c>
      <c r="M52" s="7">
        <f>SUM(N52:U52)</f>
        <v>185621.03112999999</v>
      </c>
      <c r="N52" s="15">
        <v>0</v>
      </c>
      <c r="O52" s="15">
        <v>0</v>
      </c>
      <c r="P52" s="15">
        <v>185621.03112999999</v>
      </c>
      <c r="Q52" s="15">
        <v>0</v>
      </c>
      <c r="R52" s="15">
        <v>0</v>
      </c>
      <c r="S52" s="15">
        <v>0</v>
      </c>
      <c r="T52" s="15">
        <v>0</v>
      </c>
      <c r="U52" s="14">
        <v>0</v>
      </c>
      <c r="V52" s="13">
        <f>SUM(W427)</f>
        <v>0</v>
      </c>
      <c r="W52" s="14">
        <v>0</v>
      </c>
      <c r="X52" s="7">
        <f>SUM(Y52:AF52)</f>
        <v>195390.55907999998</v>
      </c>
      <c r="Y52" s="15">
        <f>E52+N52+W52</f>
        <v>0</v>
      </c>
      <c r="Z52" s="15">
        <f t="shared" ref="Z52:AF52" si="55">F52+O52</f>
        <v>0</v>
      </c>
      <c r="AA52" s="15">
        <f t="shared" si="55"/>
        <v>195390.55907999998</v>
      </c>
      <c r="AB52" s="15">
        <f t="shared" si="55"/>
        <v>0</v>
      </c>
      <c r="AC52" s="15">
        <f t="shared" si="55"/>
        <v>0</v>
      </c>
      <c r="AD52" s="15">
        <f t="shared" si="55"/>
        <v>0</v>
      </c>
      <c r="AE52" s="15">
        <f t="shared" si="55"/>
        <v>0</v>
      </c>
      <c r="AF52" s="15">
        <f t="shared" si="55"/>
        <v>0</v>
      </c>
    </row>
    <row r="53" spans="1:33" ht="78" customHeight="1">
      <c r="A53" s="45" t="s">
        <v>15</v>
      </c>
      <c r="B53" s="45"/>
      <c r="C53" s="45"/>
      <c r="D53" s="9">
        <f>SUM(E53:L53)</f>
        <v>9769.5279499999997</v>
      </c>
      <c r="E53" s="9">
        <f>SUM(E52)</f>
        <v>0</v>
      </c>
      <c r="F53" s="9">
        <f t="shared" ref="F53:AF53" si="56">SUM(F52)</f>
        <v>0</v>
      </c>
      <c r="G53" s="9">
        <f t="shared" si="56"/>
        <v>9769.5279499999997</v>
      </c>
      <c r="H53" s="9">
        <f t="shared" si="56"/>
        <v>0</v>
      </c>
      <c r="I53" s="9">
        <f t="shared" si="56"/>
        <v>0</v>
      </c>
      <c r="J53" s="9">
        <f t="shared" si="56"/>
        <v>0</v>
      </c>
      <c r="K53" s="9">
        <f t="shared" si="56"/>
        <v>0</v>
      </c>
      <c r="L53" s="9">
        <f t="shared" si="56"/>
        <v>0</v>
      </c>
      <c r="M53" s="9">
        <f>SUM(N53:U53)</f>
        <v>185621.03112999999</v>
      </c>
      <c r="N53" s="9">
        <f t="shared" si="56"/>
        <v>0</v>
      </c>
      <c r="O53" s="9">
        <f t="shared" si="56"/>
        <v>0</v>
      </c>
      <c r="P53" s="9">
        <f t="shared" si="56"/>
        <v>185621.03112999999</v>
      </c>
      <c r="Q53" s="9">
        <f t="shared" si="56"/>
        <v>0</v>
      </c>
      <c r="R53" s="9">
        <f t="shared" si="56"/>
        <v>0</v>
      </c>
      <c r="S53" s="9">
        <f t="shared" si="56"/>
        <v>0</v>
      </c>
      <c r="T53" s="9">
        <f t="shared" si="56"/>
        <v>0</v>
      </c>
      <c r="U53" s="9">
        <f t="shared" si="56"/>
        <v>0</v>
      </c>
      <c r="V53" s="9">
        <f>SUM(W53)</f>
        <v>0</v>
      </c>
      <c r="W53" s="9">
        <f>SUM(W52)</f>
        <v>0</v>
      </c>
      <c r="X53" s="9">
        <f>SUM(Y53:AF53)</f>
        <v>195390.55907999998</v>
      </c>
      <c r="Y53" s="9">
        <f t="shared" si="56"/>
        <v>0</v>
      </c>
      <c r="Z53" s="9">
        <f t="shared" si="56"/>
        <v>0</v>
      </c>
      <c r="AA53" s="9">
        <f t="shared" si="56"/>
        <v>195390.55907999998</v>
      </c>
      <c r="AB53" s="9">
        <f t="shared" si="56"/>
        <v>0</v>
      </c>
      <c r="AC53" s="9">
        <f t="shared" si="56"/>
        <v>0</v>
      </c>
      <c r="AD53" s="9">
        <f t="shared" si="56"/>
        <v>0</v>
      </c>
      <c r="AE53" s="9">
        <f t="shared" si="56"/>
        <v>0</v>
      </c>
      <c r="AF53" s="9">
        <f t="shared" si="56"/>
        <v>0</v>
      </c>
    </row>
    <row r="54" spans="1:33" ht="32.25" customHeight="1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1:33" ht="70.5" customHeight="1">
      <c r="A55" s="21" t="s">
        <v>26</v>
      </c>
      <c r="B55" s="17" t="s">
        <v>14</v>
      </c>
      <c r="C55" s="26" t="s">
        <v>10</v>
      </c>
      <c r="D55" s="7">
        <f>SUM(E55:L55)</f>
        <v>5213.1707699999997</v>
      </c>
      <c r="E55" s="15">
        <v>0</v>
      </c>
      <c r="F55" s="15">
        <v>0</v>
      </c>
      <c r="G55" s="15">
        <v>5213.1707699999997</v>
      </c>
      <c r="H55" s="15">
        <v>0</v>
      </c>
      <c r="I55" s="15">
        <v>0</v>
      </c>
      <c r="J55" s="15">
        <v>0</v>
      </c>
      <c r="K55" s="15">
        <v>0</v>
      </c>
      <c r="L55" s="14">
        <v>0</v>
      </c>
      <c r="M55" s="7">
        <f>SUM(N55:U55)</f>
        <v>99050.244630000001</v>
      </c>
      <c r="N55" s="15">
        <v>0</v>
      </c>
      <c r="O55" s="15">
        <v>0</v>
      </c>
      <c r="P55" s="15">
        <v>99050.244630000001</v>
      </c>
      <c r="Q55" s="15">
        <v>0</v>
      </c>
      <c r="R55" s="15">
        <v>0</v>
      </c>
      <c r="S55" s="15">
        <v>0</v>
      </c>
      <c r="T55" s="15">
        <v>0</v>
      </c>
      <c r="U55" s="14">
        <v>0</v>
      </c>
      <c r="V55" s="14">
        <f>SUM(W55)</f>
        <v>0</v>
      </c>
      <c r="W55" s="14">
        <v>0</v>
      </c>
      <c r="X55" s="7">
        <f>SUM(Y55:AF55)</f>
        <v>104263.4154</v>
      </c>
      <c r="Y55" s="15">
        <f>E55+N55+W55</f>
        <v>0</v>
      </c>
      <c r="Z55" s="15">
        <f t="shared" ref="Z55:AF55" si="57">F55+O55</f>
        <v>0</v>
      </c>
      <c r="AA55" s="15">
        <f t="shared" si="57"/>
        <v>104263.4154</v>
      </c>
      <c r="AB55" s="15">
        <f t="shared" si="57"/>
        <v>0</v>
      </c>
      <c r="AC55" s="15">
        <f t="shared" si="57"/>
        <v>0</v>
      </c>
      <c r="AD55" s="15">
        <f t="shared" si="57"/>
        <v>0</v>
      </c>
      <c r="AE55" s="15">
        <f t="shared" si="57"/>
        <v>0</v>
      </c>
      <c r="AF55" s="15">
        <f t="shared" si="57"/>
        <v>0</v>
      </c>
    </row>
    <row r="56" spans="1:33" ht="77.25" customHeight="1">
      <c r="A56" s="45" t="s">
        <v>15</v>
      </c>
      <c r="B56" s="45"/>
      <c r="C56" s="45"/>
      <c r="D56" s="9">
        <f>SUM(E56:L56)</f>
        <v>5213.1707699999997</v>
      </c>
      <c r="E56" s="9">
        <f>SUM(E55)</f>
        <v>0</v>
      </c>
      <c r="F56" s="9">
        <f t="shared" ref="F56:AF56" si="58">SUM(F55)</f>
        <v>0</v>
      </c>
      <c r="G56" s="9">
        <f t="shared" si="58"/>
        <v>5213.1707699999997</v>
      </c>
      <c r="H56" s="9">
        <f t="shared" si="58"/>
        <v>0</v>
      </c>
      <c r="I56" s="9">
        <f t="shared" si="58"/>
        <v>0</v>
      </c>
      <c r="J56" s="9">
        <f t="shared" si="58"/>
        <v>0</v>
      </c>
      <c r="K56" s="9">
        <f t="shared" si="58"/>
        <v>0</v>
      </c>
      <c r="L56" s="9">
        <f t="shared" si="58"/>
        <v>0</v>
      </c>
      <c r="M56" s="9">
        <f>SUM(N56:U56)</f>
        <v>99050.244630000001</v>
      </c>
      <c r="N56" s="9">
        <f t="shared" si="58"/>
        <v>0</v>
      </c>
      <c r="O56" s="9">
        <f t="shared" si="58"/>
        <v>0</v>
      </c>
      <c r="P56" s="9">
        <f t="shared" si="58"/>
        <v>99050.244630000001</v>
      </c>
      <c r="Q56" s="9">
        <f t="shared" si="58"/>
        <v>0</v>
      </c>
      <c r="R56" s="9">
        <f t="shared" si="58"/>
        <v>0</v>
      </c>
      <c r="S56" s="9">
        <f t="shared" si="58"/>
        <v>0</v>
      </c>
      <c r="T56" s="9">
        <f t="shared" si="58"/>
        <v>0</v>
      </c>
      <c r="U56" s="9">
        <f t="shared" si="58"/>
        <v>0</v>
      </c>
      <c r="V56" s="9">
        <f>SUM(W56)</f>
        <v>0</v>
      </c>
      <c r="W56" s="9">
        <f>SUM(W55)</f>
        <v>0</v>
      </c>
      <c r="X56" s="9">
        <f>SUM(Y56:AF56)</f>
        <v>104263.4154</v>
      </c>
      <c r="Y56" s="9">
        <f t="shared" si="58"/>
        <v>0</v>
      </c>
      <c r="Z56" s="9">
        <f t="shared" si="58"/>
        <v>0</v>
      </c>
      <c r="AA56" s="9">
        <f t="shared" si="58"/>
        <v>104263.4154</v>
      </c>
      <c r="AB56" s="9">
        <f t="shared" si="58"/>
        <v>0</v>
      </c>
      <c r="AC56" s="9">
        <f t="shared" si="58"/>
        <v>0</v>
      </c>
      <c r="AD56" s="9">
        <f t="shared" si="58"/>
        <v>0</v>
      </c>
      <c r="AE56" s="9">
        <f t="shared" si="58"/>
        <v>0</v>
      </c>
      <c r="AF56" s="9">
        <f t="shared" si="58"/>
        <v>0</v>
      </c>
    </row>
    <row r="57" spans="1:33" ht="27" customHeight="1">
      <c r="A57" s="61" t="s">
        <v>54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</row>
    <row r="58" spans="1:33" ht="106.5" customHeight="1">
      <c r="A58" s="21" t="s">
        <v>56</v>
      </c>
      <c r="B58" s="34" t="s">
        <v>53</v>
      </c>
      <c r="C58" s="26" t="s">
        <v>10</v>
      </c>
      <c r="D58" s="13">
        <f>SUM(E58:L58)</f>
        <v>1134</v>
      </c>
      <c r="E58" s="14">
        <v>1134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3">
        <f>SUM(N58:U58)</f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3">
        <f>SUM(W58)</f>
        <v>0</v>
      </c>
      <c r="W58" s="14">
        <v>0</v>
      </c>
      <c r="X58" s="13">
        <f>SUM(Y58:AF58)</f>
        <v>1134</v>
      </c>
      <c r="Y58" s="14">
        <f>E58+N58+W58</f>
        <v>1134</v>
      </c>
      <c r="Z58" s="14">
        <f>F58+O58</f>
        <v>0</v>
      </c>
      <c r="AA58" s="14">
        <f t="shared" ref="AA58:AF58" si="59">G58+P58</f>
        <v>0</v>
      </c>
      <c r="AB58" s="14">
        <f t="shared" si="59"/>
        <v>0</v>
      </c>
      <c r="AC58" s="14">
        <f t="shared" si="59"/>
        <v>0</v>
      </c>
      <c r="AD58" s="14">
        <f t="shared" si="59"/>
        <v>0</v>
      </c>
      <c r="AE58" s="14">
        <f t="shared" si="59"/>
        <v>0</v>
      </c>
      <c r="AF58" s="14">
        <f t="shared" si="59"/>
        <v>0</v>
      </c>
    </row>
    <row r="59" spans="1:33" ht="77.25" customHeight="1">
      <c r="A59" s="21" t="s">
        <v>55</v>
      </c>
      <c r="B59" s="17" t="s">
        <v>14</v>
      </c>
      <c r="C59" s="26" t="s">
        <v>10</v>
      </c>
      <c r="D59" s="13">
        <f>SUM(E59:L59)</f>
        <v>3591.8113400000002</v>
      </c>
      <c r="E59" s="14">
        <v>0</v>
      </c>
      <c r="F59" s="14">
        <v>3591.8113400000002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3">
        <f>SUM(N59:U59)</f>
        <v>68244.415399999998</v>
      </c>
      <c r="N59" s="14">
        <v>0</v>
      </c>
      <c r="O59" s="14">
        <v>68244.415399999998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3">
        <f>SUM(W59)</f>
        <v>0</v>
      </c>
      <c r="W59" s="14">
        <v>0</v>
      </c>
      <c r="X59" s="13">
        <f>SUM(Y59:AF59)</f>
        <v>71836.226739999998</v>
      </c>
      <c r="Y59" s="14">
        <f>E59+N59+W59</f>
        <v>0</v>
      </c>
      <c r="Z59" s="14">
        <f>F59+O59</f>
        <v>71836.226739999998</v>
      </c>
      <c r="AA59" s="14">
        <f t="shared" ref="AA59" si="60">G59+P59</f>
        <v>0</v>
      </c>
      <c r="AB59" s="14">
        <f t="shared" ref="AB59" si="61">H59+Q59</f>
        <v>0</v>
      </c>
      <c r="AC59" s="14">
        <f t="shared" ref="AC59" si="62">I59+R59</f>
        <v>0</v>
      </c>
      <c r="AD59" s="14">
        <f t="shared" ref="AD59" si="63">J59+S59</f>
        <v>0</v>
      </c>
      <c r="AE59" s="14">
        <f t="shared" ref="AE59" si="64">K59+T59</f>
        <v>0</v>
      </c>
      <c r="AF59" s="14">
        <f t="shared" ref="AF59" si="65">L59+U59</f>
        <v>0</v>
      </c>
    </row>
    <row r="60" spans="1:33" ht="77.25" customHeight="1">
      <c r="A60" s="45" t="s">
        <v>15</v>
      </c>
      <c r="B60" s="45"/>
      <c r="C60" s="45"/>
      <c r="D60" s="9">
        <f>SUM(E60:L60)</f>
        <v>4725.8113400000002</v>
      </c>
      <c r="E60" s="9">
        <f>SUM(E58:E59)</f>
        <v>1134</v>
      </c>
      <c r="F60" s="9">
        <f t="shared" ref="F60:L60" si="66">SUM(F58:F59)</f>
        <v>3591.8113400000002</v>
      </c>
      <c r="G60" s="9">
        <f t="shared" si="66"/>
        <v>0</v>
      </c>
      <c r="H60" s="9">
        <f t="shared" si="66"/>
        <v>0</v>
      </c>
      <c r="I60" s="9">
        <f t="shared" si="66"/>
        <v>0</v>
      </c>
      <c r="J60" s="9">
        <f t="shared" si="66"/>
        <v>0</v>
      </c>
      <c r="K60" s="9">
        <f t="shared" si="66"/>
        <v>0</v>
      </c>
      <c r="L60" s="9">
        <f t="shared" si="66"/>
        <v>0</v>
      </c>
      <c r="M60" s="9">
        <f>SUM(N60:U60)</f>
        <v>68244.415399999998</v>
      </c>
      <c r="N60" s="9">
        <f>SUM(N58:N59)</f>
        <v>0</v>
      </c>
      <c r="O60" s="9">
        <f t="shared" ref="O60:U60" si="67">SUM(O58:O59)</f>
        <v>68244.415399999998</v>
      </c>
      <c r="P60" s="9">
        <f t="shared" si="67"/>
        <v>0</v>
      </c>
      <c r="Q60" s="9">
        <f t="shared" si="67"/>
        <v>0</v>
      </c>
      <c r="R60" s="9">
        <f t="shared" si="67"/>
        <v>0</v>
      </c>
      <c r="S60" s="9">
        <f t="shared" si="67"/>
        <v>0</v>
      </c>
      <c r="T60" s="9">
        <f t="shared" si="67"/>
        <v>0</v>
      </c>
      <c r="U60" s="9">
        <f t="shared" si="67"/>
        <v>0</v>
      </c>
      <c r="V60" s="9">
        <f>SUM(W60)</f>
        <v>0</v>
      </c>
      <c r="W60" s="9">
        <f>SUM(W58:W59)</f>
        <v>0</v>
      </c>
      <c r="X60" s="9">
        <f>SUM(Y60:AF60)</f>
        <v>72970.226739999998</v>
      </c>
      <c r="Y60" s="9">
        <f>SUM(Y58:Y59)</f>
        <v>1134</v>
      </c>
      <c r="Z60" s="9">
        <f t="shared" ref="Z60:AF60" si="68">SUM(Z58:Z59)</f>
        <v>71836.226739999998</v>
      </c>
      <c r="AA60" s="9">
        <f t="shared" si="68"/>
        <v>0</v>
      </c>
      <c r="AB60" s="9">
        <f t="shared" si="68"/>
        <v>0</v>
      </c>
      <c r="AC60" s="9">
        <f t="shared" si="68"/>
        <v>0</v>
      </c>
      <c r="AD60" s="9">
        <f t="shared" si="68"/>
        <v>0</v>
      </c>
      <c r="AE60" s="9">
        <f t="shared" si="68"/>
        <v>0</v>
      </c>
      <c r="AF60" s="9">
        <f t="shared" si="68"/>
        <v>0</v>
      </c>
    </row>
    <row r="61" spans="1:33" ht="83.25" customHeight="1">
      <c r="A61" s="36" t="s">
        <v>45</v>
      </c>
      <c r="B61" s="36"/>
      <c r="C61" s="36"/>
      <c r="D61" s="33">
        <f>SUM(E61:L61)</f>
        <v>83363.220260000002</v>
      </c>
      <c r="E61" s="33">
        <f>E20+E23+E26+E29+E32+E35+E38+E41+E44+E47+E50+E53+E56+E60</f>
        <v>24954.745900000002</v>
      </c>
      <c r="F61" s="33">
        <f t="shared" ref="F61:L61" si="69">F20+F23+F26+F29+F32+F35+F38+F41+F44+F47+F50+F53+F56+F60</f>
        <v>29121.324980000001</v>
      </c>
      <c r="G61" s="33">
        <f t="shared" si="69"/>
        <v>29287.149379999999</v>
      </c>
      <c r="H61" s="33">
        <f t="shared" si="69"/>
        <v>0</v>
      </c>
      <c r="I61" s="33">
        <f t="shared" si="69"/>
        <v>0</v>
      </c>
      <c r="J61" s="33">
        <f t="shared" si="69"/>
        <v>0</v>
      </c>
      <c r="K61" s="33">
        <f t="shared" si="69"/>
        <v>0</v>
      </c>
      <c r="L61" s="33">
        <f t="shared" si="69"/>
        <v>0</v>
      </c>
      <c r="M61" s="33">
        <f>SUM(N61:U61)</f>
        <v>1528149.0970000001</v>
      </c>
      <c r="N61" s="33">
        <f>N20+N23+N26+N29+N32+N35+N38+N41+N44+N47+N50+N53+N56+N60</f>
        <v>418388.08437</v>
      </c>
      <c r="O61" s="33">
        <f t="shared" ref="O61:U61" si="70">O20+O23+O26+O29+O32+O35+O38+O41+O44+O47+O50+O53+O56+O60</f>
        <v>553305.17429</v>
      </c>
      <c r="P61" s="33">
        <f t="shared" si="70"/>
        <v>556455.8383399999</v>
      </c>
      <c r="Q61" s="33">
        <f t="shared" si="70"/>
        <v>0</v>
      </c>
      <c r="R61" s="33">
        <f t="shared" si="70"/>
        <v>0</v>
      </c>
      <c r="S61" s="33">
        <f t="shared" si="70"/>
        <v>0</v>
      </c>
      <c r="T61" s="33">
        <f t="shared" si="70"/>
        <v>0</v>
      </c>
      <c r="U61" s="33">
        <f t="shared" si="70"/>
        <v>0</v>
      </c>
      <c r="V61" s="33">
        <f>SUM(W61)</f>
        <v>17356.780129999999</v>
      </c>
      <c r="W61" s="33">
        <f>W20+W23+W26+W29+W32+W35+W38+W41+W44+W47+W50+W53+W56+W60</f>
        <v>17356.780129999999</v>
      </c>
      <c r="X61" s="33">
        <f>SUM(Y61:AF61)</f>
        <v>1628869.0973899998</v>
      </c>
      <c r="Y61" s="33">
        <f>Y20+Y23+Y26+Y29+Y32+Y35+Y38+Y41+Y44+Y47+Y50+Y53+Y56+Y60</f>
        <v>460699.61040000001</v>
      </c>
      <c r="Z61" s="33">
        <f t="shared" ref="Z61:AF61" si="71">Z20+Z23+Z26+Z29+Z32+Z35+Z38+Z41+Z44+Z47+Z50+Z53+Z56+Z60</f>
        <v>582426.49926999991</v>
      </c>
      <c r="AA61" s="33">
        <f t="shared" si="71"/>
        <v>585742.98771999998</v>
      </c>
      <c r="AB61" s="33">
        <f t="shared" si="71"/>
        <v>0</v>
      </c>
      <c r="AC61" s="33">
        <f t="shared" si="71"/>
        <v>0</v>
      </c>
      <c r="AD61" s="33">
        <f t="shared" si="71"/>
        <v>0</v>
      </c>
      <c r="AE61" s="33">
        <f t="shared" si="71"/>
        <v>0</v>
      </c>
      <c r="AF61" s="33">
        <f t="shared" si="71"/>
        <v>0</v>
      </c>
    </row>
    <row r="62" spans="1:33" ht="75" customHeight="1">
      <c r="A62" s="37" t="s">
        <v>23</v>
      </c>
      <c r="B62" s="37"/>
      <c r="C62" s="37"/>
      <c r="D62" s="25">
        <f>SUM(E62:L62)</f>
        <v>96382.968170000007</v>
      </c>
      <c r="E62" s="25">
        <f>E16+E61</f>
        <v>24954.745900000002</v>
      </c>
      <c r="F62" s="25">
        <f t="shared" ref="F62:AF62" si="72">F16+F61</f>
        <v>29121.324980000001</v>
      </c>
      <c r="G62" s="25">
        <f t="shared" si="72"/>
        <v>29287.149379999999</v>
      </c>
      <c r="H62" s="25">
        <f t="shared" si="72"/>
        <v>0</v>
      </c>
      <c r="I62" s="25">
        <f t="shared" si="72"/>
        <v>182.94</v>
      </c>
      <c r="J62" s="25">
        <f t="shared" si="72"/>
        <v>2566.63</v>
      </c>
      <c r="K62" s="25">
        <f t="shared" si="72"/>
        <v>223.35865000000001</v>
      </c>
      <c r="L62" s="25">
        <f t="shared" si="72"/>
        <v>10046.81926</v>
      </c>
      <c r="M62" s="25">
        <f>SUM(N62:U62)</f>
        <v>1775524.3372500001</v>
      </c>
      <c r="N62" s="25">
        <f t="shared" si="72"/>
        <v>418388.08437</v>
      </c>
      <c r="O62" s="25">
        <f t="shared" si="72"/>
        <v>553305.17429</v>
      </c>
      <c r="P62" s="25">
        <f t="shared" si="72"/>
        <v>556455.8383399999</v>
      </c>
      <c r="Q62" s="25">
        <f t="shared" si="72"/>
        <v>0</v>
      </c>
      <c r="R62" s="25">
        <f t="shared" si="72"/>
        <v>3475.82</v>
      </c>
      <c r="S62" s="25">
        <f t="shared" si="72"/>
        <v>48766.04</v>
      </c>
      <c r="T62" s="25">
        <f t="shared" si="72"/>
        <v>4243.8143300000002</v>
      </c>
      <c r="U62" s="25">
        <f t="shared" si="72"/>
        <v>190889.56591999999</v>
      </c>
      <c r="V62" s="25">
        <f>SUM(W62)</f>
        <v>17356.780129999999</v>
      </c>
      <c r="W62" s="25">
        <f t="shared" si="72"/>
        <v>17356.780129999999</v>
      </c>
      <c r="X62" s="25">
        <f>SUM(Y62:AF62)</f>
        <v>1889264.0855499997</v>
      </c>
      <c r="Y62" s="25">
        <f t="shared" si="72"/>
        <v>460699.61040000001</v>
      </c>
      <c r="Z62" s="25">
        <f t="shared" si="72"/>
        <v>582426.49926999991</v>
      </c>
      <c r="AA62" s="25">
        <f t="shared" si="72"/>
        <v>585742.98771999998</v>
      </c>
      <c r="AB62" s="25">
        <f t="shared" si="72"/>
        <v>0</v>
      </c>
      <c r="AC62" s="25">
        <f t="shared" si="72"/>
        <v>3658.76</v>
      </c>
      <c r="AD62" s="25">
        <f t="shared" si="72"/>
        <v>51332.67</v>
      </c>
      <c r="AE62" s="25">
        <f t="shared" si="72"/>
        <v>4467.1729800000003</v>
      </c>
      <c r="AF62" s="25">
        <f t="shared" si="72"/>
        <v>200936.38517999998</v>
      </c>
      <c r="AG62" s="2"/>
    </row>
    <row r="63" spans="1:33" ht="15" customHeight="1">
      <c r="A63" s="65" t="s">
        <v>28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3" ht="15" customHeight="1">
      <c r="A64" s="64" t="s">
        <v>29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1:32">
      <c r="A65" s="5"/>
      <c r="B65" s="1"/>
      <c r="C65" s="4"/>
      <c r="D65" s="1"/>
      <c r="E65" s="1"/>
      <c r="F65" s="1"/>
      <c r="G65" s="1"/>
      <c r="H65" s="1"/>
      <c r="I65" s="1"/>
      <c r="J65" s="1"/>
      <c r="K65" s="1"/>
      <c r="L65" s="11"/>
      <c r="M65" s="1"/>
      <c r="N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1"/>
    </row>
    <row r="66" spans="1:32">
      <c r="A66" s="5"/>
      <c r="B66" s="1"/>
      <c r="C66" s="4"/>
      <c r="D66" s="1"/>
      <c r="E66" s="1"/>
      <c r="F66" s="1"/>
      <c r="G66" s="1"/>
      <c r="H66" s="1"/>
      <c r="I66" s="1"/>
      <c r="J66" s="1"/>
      <c r="K66" s="1"/>
      <c r="L66" s="11"/>
      <c r="M66" s="1"/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1"/>
    </row>
    <row r="67" spans="1:32">
      <c r="A67" s="5"/>
      <c r="B67" s="1"/>
      <c r="C67" s="4"/>
      <c r="D67" s="1"/>
      <c r="E67" s="1"/>
      <c r="F67" s="1"/>
      <c r="G67" s="1"/>
      <c r="H67" s="1"/>
      <c r="I67" s="1"/>
      <c r="J67" s="1"/>
      <c r="K67" s="1"/>
      <c r="L67" s="11"/>
      <c r="M67" s="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1"/>
    </row>
    <row r="68" spans="1:32">
      <c r="A68" s="5"/>
      <c r="B68" s="1"/>
      <c r="C68" s="4"/>
      <c r="D68" s="1"/>
      <c r="E68" s="1"/>
      <c r="F68" s="1"/>
      <c r="G68" s="1"/>
      <c r="H68" s="1"/>
      <c r="I68" s="1"/>
      <c r="J68" s="1"/>
      <c r="K68" s="1"/>
      <c r="L68" s="11"/>
      <c r="M68" s="1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1"/>
    </row>
    <row r="69" spans="1:32">
      <c r="A69" s="5"/>
      <c r="B69" s="1"/>
      <c r="C69" s="4"/>
      <c r="D69" s="1"/>
      <c r="E69" s="1"/>
      <c r="F69" s="1"/>
      <c r="G69" s="1"/>
      <c r="H69" s="1"/>
      <c r="I69" s="1"/>
      <c r="J69" s="1"/>
      <c r="K69" s="1"/>
      <c r="L69" s="11"/>
      <c r="M69" s="1"/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1"/>
    </row>
    <row r="70" spans="1:32">
      <c r="A70" s="5"/>
      <c r="B70" s="1"/>
      <c r="C70" s="4"/>
      <c r="D70" s="1"/>
      <c r="E70" s="1"/>
      <c r="F70" s="1"/>
      <c r="G70" s="1"/>
      <c r="H70" s="1"/>
      <c r="I70" s="1"/>
      <c r="J70" s="1"/>
      <c r="K70" s="1"/>
      <c r="L70" s="11"/>
      <c r="M70" s="1"/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1"/>
    </row>
    <row r="71" spans="1:32">
      <c r="A71" s="5"/>
      <c r="B71" s="1"/>
      <c r="C71" s="4"/>
      <c r="D71" s="1"/>
      <c r="E71" s="1"/>
      <c r="F71" s="1"/>
      <c r="G71" s="1"/>
      <c r="H71" s="1"/>
      <c r="I71" s="1"/>
      <c r="J71" s="1"/>
      <c r="K71" s="1"/>
      <c r="L71" s="11"/>
      <c r="M71" s="1"/>
      <c r="N71" s="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1"/>
    </row>
    <row r="72" spans="1:32">
      <c r="A72" s="5"/>
      <c r="B72" s="1"/>
      <c r="C72" s="4"/>
      <c r="D72" s="1"/>
      <c r="E72" s="1"/>
      <c r="F72" s="1"/>
      <c r="G72" s="1"/>
      <c r="H72" s="1"/>
      <c r="I72" s="1"/>
      <c r="J72" s="1"/>
      <c r="K72" s="1"/>
      <c r="L72" s="11"/>
      <c r="M72" s="1"/>
      <c r="N72" s="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1"/>
    </row>
    <row r="73" spans="1:32">
      <c r="A73" s="5"/>
      <c r="B73" s="1"/>
      <c r="C73" s="4"/>
      <c r="D73" s="1"/>
      <c r="E73" s="1"/>
      <c r="F73" s="1"/>
      <c r="G73" s="1"/>
      <c r="H73" s="1"/>
      <c r="I73" s="1"/>
      <c r="J73" s="1"/>
      <c r="K73" s="1"/>
      <c r="L73" s="11"/>
      <c r="M73" s="1"/>
      <c r="N73" s="1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1"/>
    </row>
    <row r="74" spans="1:32">
      <c r="A74" s="5"/>
      <c r="B74" s="1"/>
      <c r="C74" s="4"/>
      <c r="D74" s="1"/>
      <c r="E74" s="1"/>
      <c r="F74" s="1"/>
      <c r="G74" s="1"/>
      <c r="H74" s="1"/>
      <c r="I74" s="1"/>
      <c r="J74" s="1"/>
      <c r="K74" s="1"/>
      <c r="L74" s="11"/>
      <c r="M74" s="1"/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1"/>
    </row>
    <row r="75" spans="1:32">
      <c r="A75" s="5"/>
      <c r="B75" s="1"/>
      <c r="C75" s="4"/>
      <c r="D75" s="1"/>
      <c r="E75" s="1"/>
      <c r="F75" s="1"/>
      <c r="G75" s="1"/>
      <c r="H75" s="1"/>
      <c r="I75" s="1"/>
      <c r="J75" s="1"/>
      <c r="K75" s="1"/>
      <c r="L75" s="11"/>
      <c r="M75" s="1"/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1"/>
    </row>
    <row r="76" spans="1:32">
      <c r="A76" s="5"/>
      <c r="B76" s="1"/>
      <c r="C76" s="4"/>
      <c r="D76" s="1"/>
      <c r="E76" s="1"/>
      <c r="F76" s="1"/>
      <c r="G76" s="1"/>
      <c r="H76" s="1"/>
      <c r="I76" s="1"/>
      <c r="J76" s="1"/>
      <c r="K76" s="1"/>
      <c r="L76" s="11"/>
      <c r="M76" s="1"/>
      <c r="N76" s="1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1"/>
    </row>
    <row r="77" spans="1:32">
      <c r="A77" s="5"/>
      <c r="B77" s="1"/>
      <c r="C77" s="4"/>
      <c r="D77" s="1"/>
      <c r="E77" s="1"/>
      <c r="F77" s="1"/>
      <c r="G77" s="1"/>
      <c r="H77" s="1"/>
      <c r="I77" s="1"/>
      <c r="J77" s="1"/>
      <c r="K77" s="1"/>
      <c r="L77" s="11"/>
      <c r="M77" s="1"/>
      <c r="N77" s="1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1"/>
    </row>
    <row r="78" spans="1:32">
      <c r="A78" s="5"/>
      <c r="B78" s="1"/>
      <c r="C78" s="4"/>
      <c r="D78" s="1"/>
      <c r="E78" s="1"/>
      <c r="F78" s="1"/>
      <c r="G78" s="1"/>
      <c r="H78" s="1"/>
      <c r="I78" s="1"/>
      <c r="J78" s="1"/>
      <c r="K78" s="1"/>
      <c r="L78" s="11"/>
      <c r="M78" s="1"/>
      <c r="N78" s="1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1"/>
    </row>
    <row r="79" spans="1:32">
      <c r="A79" s="5"/>
      <c r="B79" s="1"/>
      <c r="C79" s="4"/>
      <c r="D79" s="1"/>
      <c r="E79" s="1"/>
      <c r="F79" s="1"/>
      <c r="G79" s="1"/>
      <c r="H79" s="1"/>
      <c r="I79" s="1"/>
      <c r="J79" s="1"/>
      <c r="K79" s="1"/>
      <c r="L79" s="11"/>
      <c r="M79" s="1"/>
      <c r="N79" s="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1"/>
    </row>
    <row r="80" spans="1:32">
      <c r="A80" s="5"/>
      <c r="B80" s="1"/>
      <c r="C80" s="4"/>
      <c r="D80" s="1"/>
      <c r="E80" s="1"/>
      <c r="F80" s="1"/>
      <c r="G80" s="1"/>
      <c r="H80" s="1"/>
      <c r="I80" s="1"/>
      <c r="J80" s="1"/>
      <c r="K80" s="1"/>
      <c r="L80" s="11"/>
      <c r="M80" s="1"/>
      <c r="N80" s="1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1"/>
    </row>
    <row r="81" spans="1:32">
      <c r="A81" s="5"/>
      <c r="B81" s="1"/>
      <c r="C81" s="4"/>
      <c r="D81" s="1"/>
      <c r="E81" s="1"/>
      <c r="F81" s="1"/>
      <c r="G81" s="1"/>
      <c r="H81" s="1"/>
      <c r="I81" s="1"/>
      <c r="J81" s="1"/>
      <c r="K81" s="1"/>
      <c r="L81" s="11"/>
      <c r="M81" s="1"/>
      <c r="N81" s="1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1"/>
    </row>
    <row r="82" spans="1:32">
      <c r="A82" s="5"/>
      <c r="B82" s="1"/>
      <c r="C82" s="4"/>
      <c r="D82" s="1"/>
      <c r="E82" s="1"/>
      <c r="F82" s="1"/>
      <c r="G82" s="1"/>
      <c r="H82" s="1"/>
      <c r="I82" s="1"/>
      <c r="J82" s="1"/>
      <c r="K82" s="1"/>
      <c r="L82" s="11"/>
      <c r="M82" s="1"/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1"/>
    </row>
    <row r="83" spans="1:32">
      <c r="A83" s="5"/>
      <c r="B83" s="1"/>
      <c r="C83" s="4"/>
      <c r="D83" s="1"/>
      <c r="E83" s="1"/>
      <c r="F83" s="1"/>
      <c r="G83" s="1"/>
      <c r="H83" s="1"/>
      <c r="I83" s="1"/>
      <c r="J83" s="1"/>
      <c r="K83" s="1"/>
      <c r="L83" s="11"/>
      <c r="M83" s="1"/>
      <c r="N83" s="1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1"/>
    </row>
    <row r="84" spans="1:32">
      <c r="A84" s="5"/>
      <c r="B84" s="1"/>
      <c r="C84" s="4"/>
      <c r="D84" s="1"/>
      <c r="E84" s="1"/>
      <c r="F84" s="1"/>
      <c r="G84" s="1"/>
      <c r="H84" s="1"/>
      <c r="I84" s="1"/>
      <c r="J84" s="1"/>
      <c r="K84" s="1"/>
      <c r="L84" s="11"/>
      <c r="M84" s="1"/>
      <c r="N84" s="1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1"/>
    </row>
    <row r="85" spans="1:32">
      <c r="A85" s="5"/>
      <c r="B85" s="1"/>
      <c r="C85" s="4"/>
      <c r="D85" s="1"/>
      <c r="E85" s="1"/>
      <c r="F85" s="1"/>
      <c r="G85" s="1"/>
      <c r="H85" s="1"/>
      <c r="I85" s="1"/>
      <c r="J85" s="1"/>
      <c r="K85" s="1"/>
      <c r="L85" s="11"/>
      <c r="M85" s="1"/>
      <c r="N85" s="1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1"/>
    </row>
    <row r="86" spans="1:32">
      <c r="A86" s="5"/>
      <c r="B86" s="1"/>
      <c r="C86" s="4"/>
      <c r="D86" s="1"/>
      <c r="E86" s="1"/>
      <c r="F86" s="1"/>
      <c r="G86" s="1"/>
      <c r="H86" s="1"/>
      <c r="I86" s="1"/>
      <c r="J86" s="1"/>
      <c r="K86" s="1"/>
      <c r="L86" s="11"/>
      <c r="M86" s="1"/>
      <c r="N86" s="1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1"/>
    </row>
    <row r="87" spans="1:32">
      <c r="A87" s="5"/>
      <c r="B87" s="1"/>
      <c r="C87" s="4"/>
      <c r="D87" s="1"/>
      <c r="E87" s="1"/>
      <c r="F87" s="1"/>
      <c r="G87" s="1"/>
      <c r="H87" s="1"/>
      <c r="I87" s="1"/>
      <c r="J87" s="1"/>
      <c r="K87" s="1"/>
      <c r="L87" s="11"/>
      <c r="M87" s="1"/>
      <c r="N87" s="1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1"/>
    </row>
    <row r="88" spans="1:32">
      <c r="A88" s="5"/>
      <c r="B88" s="1"/>
      <c r="C88" s="4"/>
      <c r="D88" s="1"/>
      <c r="E88" s="1"/>
      <c r="F88" s="1"/>
      <c r="G88" s="1"/>
      <c r="H88" s="1"/>
      <c r="I88" s="1"/>
      <c r="J88" s="1"/>
      <c r="K88" s="1"/>
      <c r="L88" s="11"/>
      <c r="M88" s="1"/>
      <c r="N88" s="1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1"/>
    </row>
    <row r="89" spans="1:32">
      <c r="A89" s="5"/>
      <c r="B89" s="1"/>
      <c r="C89" s="4"/>
      <c r="D89" s="1"/>
      <c r="E89" s="1"/>
      <c r="F89" s="1"/>
      <c r="G89" s="1"/>
      <c r="H89" s="1"/>
      <c r="I89" s="1"/>
      <c r="J89" s="1"/>
      <c r="K89" s="1"/>
      <c r="L89" s="11"/>
      <c r="M89" s="1"/>
      <c r="N89" s="1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1"/>
    </row>
    <row r="90" spans="1:32">
      <c r="A90" s="5"/>
      <c r="B90" s="1"/>
      <c r="C90" s="4"/>
      <c r="D90" s="1"/>
      <c r="E90" s="1"/>
      <c r="F90" s="1"/>
      <c r="G90" s="1"/>
      <c r="H90" s="1"/>
      <c r="I90" s="1"/>
      <c r="J90" s="1"/>
      <c r="K90" s="1"/>
      <c r="L90" s="11"/>
      <c r="M90" s="1"/>
      <c r="N90" s="1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1"/>
    </row>
    <row r="91" spans="1:32">
      <c r="A91" s="5"/>
      <c r="B91" s="1"/>
      <c r="C91" s="4"/>
      <c r="D91" s="1"/>
      <c r="E91" s="1"/>
      <c r="F91" s="1"/>
      <c r="G91" s="1"/>
      <c r="H91" s="1"/>
      <c r="I91" s="1"/>
      <c r="J91" s="1"/>
      <c r="K91" s="1"/>
      <c r="L91" s="11"/>
      <c r="M91" s="1"/>
      <c r="N91" s="1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1"/>
    </row>
    <row r="92" spans="1:32">
      <c r="A92" s="5"/>
      <c r="B92" s="1"/>
      <c r="C92" s="4"/>
      <c r="D92" s="1"/>
      <c r="E92" s="1"/>
      <c r="F92" s="1"/>
      <c r="G92" s="1"/>
      <c r="H92" s="1"/>
      <c r="I92" s="1"/>
      <c r="J92" s="1"/>
      <c r="K92" s="1"/>
      <c r="L92" s="11"/>
      <c r="M92" s="1"/>
      <c r="N92" s="1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1"/>
    </row>
    <row r="93" spans="1:32">
      <c r="A93" s="5"/>
      <c r="B93" s="1"/>
      <c r="C93" s="4"/>
      <c r="D93" s="1"/>
      <c r="E93" s="1"/>
      <c r="F93" s="1"/>
      <c r="G93" s="1"/>
      <c r="H93" s="1"/>
      <c r="I93" s="1"/>
      <c r="J93" s="1"/>
      <c r="K93" s="1"/>
      <c r="L93" s="11"/>
      <c r="M93" s="1"/>
      <c r="N93" s="1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1"/>
    </row>
    <row r="94" spans="1:32">
      <c r="A94" s="5"/>
      <c r="B94" s="1"/>
      <c r="C94" s="4"/>
      <c r="D94" s="1"/>
      <c r="E94" s="1"/>
      <c r="F94" s="1"/>
      <c r="G94" s="1"/>
      <c r="H94" s="1"/>
      <c r="I94" s="1"/>
      <c r="J94" s="1"/>
      <c r="K94" s="1"/>
      <c r="L94" s="11"/>
      <c r="M94" s="1"/>
      <c r="N94" s="1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1"/>
    </row>
    <row r="95" spans="1:32">
      <c r="A95" s="5"/>
      <c r="B95" s="1"/>
      <c r="C95" s="4"/>
      <c r="D95" s="1"/>
      <c r="E95" s="1"/>
      <c r="F95" s="1"/>
      <c r="G95" s="1"/>
      <c r="H95" s="1"/>
      <c r="I95" s="1"/>
      <c r="J95" s="1"/>
      <c r="K95" s="1"/>
      <c r="L95" s="11"/>
      <c r="M95" s="1"/>
      <c r="N95" s="1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1"/>
    </row>
    <row r="96" spans="1:32">
      <c r="A96" s="5"/>
      <c r="B96" s="1"/>
      <c r="C96" s="4"/>
      <c r="D96" s="1"/>
      <c r="E96" s="1"/>
      <c r="F96" s="1"/>
      <c r="G96" s="1"/>
      <c r="H96" s="1"/>
      <c r="I96" s="1"/>
      <c r="J96" s="1"/>
      <c r="K96" s="1"/>
      <c r="L96" s="11"/>
      <c r="M96" s="1"/>
      <c r="N96" s="1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1"/>
    </row>
    <row r="97" spans="1:32">
      <c r="A97" s="5"/>
      <c r="B97" s="1"/>
      <c r="C97" s="4"/>
      <c r="D97" s="1"/>
      <c r="E97" s="1"/>
      <c r="F97" s="1"/>
      <c r="G97" s="1"/>
      <c r="H97" s="1"/>
      <c r="I97" s="1"/>
      <c r="J97" s="1"/>
      <c r="K97" s="1"/>
      <c r="L97" s="11"/>
      <c r="M97" s="1"/>
      <c r="N97" s="1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1"/>
    </row>
    <row r="98" spans="1:32">
      <c r="A98" s="5"/>
      <c r="B98" s="1"/>
      <c r="C98" s="4"/>
      <c r="D98" s="1"/>
      <c r="E98" s="1"/>
      <c r="F98" s="1"/>
      <c r="G98" s="1"/>
      <c r="H98" s="1"/>
      <c r="I98" s="1"/>
      <c r="J98" s="1"/>
      <c r="K98" s="1"/>
      <c r="L98" s="11"/>
      <c r="M98" s="1"/>
      <c r="N98" s="1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1"/>
    </row>
    <row r="99" spans="1:32">
      <c r="A99" s="5"/>
      <c r="B99" s="1"/>
      <c r="C99" s="4"/>
      <c r="D99" s="1"/>
      <c r="E99" s="1"/>
      <c r="F99" s="1"/>
      <c r="G99" s="1"/>
      <c r="H99" s="1"/>
      <c r="I99" s="1"/>
      <c r="J99" s="1"/>
      <c r="K99" s="1"/>
      <c r="L99" s="11"/>
      <c r="M99" s="1"/>
      <c r="N99" s="1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1"/>
    </row>
    <row r="100" spans="1:32">
      <c r="A100" s="5"/>
      <c r="B100" s="1"/>
      <c r="C100" s="4"/>
      <c r="D100" s="1"/>
      <c r="E100" s="1"/>
      <c r="F100" s="1"/>
      <c r="G100" s="1"/>
      <c r="H100" s="1"/>
      <c r="I100" s="1"/>
      <c r="J100" s="1"/>
      <c r="K100" s="1"/>
      <c r="L100" s="11"/>
      <c r="M100" s="1"/>
      <c r="N100" s="1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1"/>
    </row>
    <row r="101" spans="1:32">
      <c r="A101" s="5"/>
      <c r="B101" s="1"/>
      <c r="C101" s="4"/>
      <c r="D101" s="1"/>
      <c r="E101" s="1"/>
      <c r="F101" s="1"/>
      <c r="G101" s="1"/>
      <c r="H101" s="1"/>
      <c r="I101" s="1"/>
      <c r="J101" s="1"/>
      <c r="K101" s="1"/>
      <c r="L101" s="11"/>
      <c r="M101" s="1"/>
      <c r="N101" s="1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1"/>
    </row>
    <row r="102" spans="1:32">
      <c r="A102" s="5"/>
      <c r="B102" s="1"/>
      <c r="C102" s="4"/>
      <c r="D102" s="1"/>
      <c r="E102" s="1"/>
      <c r="F102" s="1"/>
      <c r="G102" s="1"/>
      <c r="H102" s="1"/>
      <c r="I102" s="1"/>
      <c r="J102" s="1"/>
      <c r="K102" s="1"/>
      <c r="L102" s="11"/>
      <c r="M102" s="1"/>
      <c r="N102" s="1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1"/>
    </row>
    <row r="103" spans="1:32">
      <c r="A103" s="5"/>
      <c r="B103" s="1"/>
      <c r="C103" s="4"/>
      <c r="D103" s="1"/>
      <c r="E103" s="1"/>
      <c r="F103" s="1"/>
      <c r="G103" s="1"/>
      <c r="H103" s="1"/>
      <c r="I103" s="1"/>
      <c r="J103" s="1"/>
      <c r="K103" s="1"/>
      <c r="L103" s="11"/>
      <c r="M103" s="1"/>
      <c r="N103" s="1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1"/>
    </row>
    <row r="104" spans="1:32">
      <c r="A104" s="5"/>
      <c r="B104" s="1"/>
      <c r="C104" s="4"/>
      <c r="D104" s="1"/>
      <c r="E104" s="1"/>
      <c r="F104" s="1"/>
      <c r="G104" s="1"/>
      <c r="H104" s="1"/>
      <c r="I104" s="1"/>
      <c r="J104" s="1"/>
      <c r="K104" s="1"/>
      <c r="L104" s="11"/>
      <c r="M104" s="1"/>
      <c r="N104" s="1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1"/>
    </row>
    <row r="105" spans="1:32">
      <c r="A105" s="5"/>
      <c r="B105" s="1"/>
      <c r="C105" s="4"/>
      <c r="D105" s="1"/>
      <c r="E105" s="1"/>
      <c r="F105" s="1"/>
      <c r="G105" s="1"/>
      <c r="H105" s="1"/>
      <c r="I105" s="1"/>
      <c r="J105" s="1"/>
      <c r="K105" s="1"/>
      <c r="L105" s="11"/>
      <c r="M105" s="1"/>
      <c r="N105" s="1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1"/>
    </row>
    <row r="106" spans="1:32">
      <c r="A106" s="5"/>
      <c r="B106" s="1"/>
      <c r="C106" s="4"/>
      <c r="D106" s="1"/>
      <c r="E106" s="1"/>
      <c r="F106" s="1"/>
      <c r="G106" s="1"/>
      <c r="H106" s="1"/>
      <c r="I106" s="1"/>
      <c r="J106" s="1"/>
      <c r="K106" s="1"/>
      <c r="L106" s="11"/>
      <c r="M106" s="1"/>
      <c r="N106" s="1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1"/>
    </row>
    <row r="107" spans="1:32">
      <c r="A107" s="5"/>
      <c r="B107" s="1"/>
      <c r="C107" s="4"/>
      <c r="D107" s="1"/>
      <c r="E107" s="1"/>
      <c r="F107" s="1"/>
      <c r="G107" s="1"/>
      <c r="H107" s="1"/>
      <c r="I107" s="1"/>
      <c r="J107" s="1"/>
      <c r="K107" s="1"/>
      <c r="L107" s="11"/>
      <c r="M107" s="1"/>
      <c r="N107" s="1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1"/>
    </row>
    <row r="108" spans="1:32">
      <c r="A108" s="5"/>
      <c r="B108" s="1"/>
      <c r="C108" s="4"/>
      <c r="D108" s="1"/>
      <c r="E108" s="1"/>
      <c r="F108" s="1"/>
      <c r="G108" s="1"/>
      <c r="H108" s="1"/>
      <c r="I108" s="1"/>
      <c r="J108" s="1"/>
      <c r="K108" s="1"/>
      <c r="L108" s="11"/>
      <c r="M108" s="1"/>
      <c r="N108" s="1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1"/>
    </row>
    <row r="109" spans="1:32">
      <c r="A109" s="5"/>
      <c r="B109" s="1"/>
      <c r="C109" s="4"/>
      <c r="D109" s="1"/>
      <c r="E109" s="1"/>
      <c r="F109" s="1"/>
      <c r="G109" s="1"/>
      <c r="H109" s="1"/>
      <c r="I109" s="1"/>
      <c r="J109" s="1"/>
      <c r="K109" s="1"/>
      <c r="L109" s="11"/>
      <c r="M109" s="1"/>
      <c r="N109" s="1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1"/>
    </row>
    <row r="110" spans="1:32">
      <c r="A110" s="5"/>
      <c r="B110" s="1"/>
      <c r="C110" s="4"/>
      <c r="D110" s="1"/>
      <c r="E110" s="1"/>
      <c r="F110" s="1"/>
      <c r="G110" s="1"/>
      <c r="H110" s="1"/>
      <c r="I110" s="1"/>
      <c r="J110" s="1"/>
      <c r="K110" s="1"/>
      <c r="L110" s="11"/>
      <c r="M110" s="1"/>
      <c r="N110" s="1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1"/>
    </row>
    <row r="111" spans="1:32">
      <c r="A111" s="5"/>
      <c r="B111" s="1"/>
      <c r="C111" s="4"/>
      <c r="D111" s="1"/>
      <c r="E111" s="1"/>
      <c r="F111" s="1"/>
      <c r="G111" s="1"/>
      <c r="H111" s="1"/>
      <c r="I111" s="1"/>
      <c r="J111" s="1"/>
      <c r="K111" s="1"/>
      <c r="L111" s="11"/>
      <c r="M111" s="1"/>
      <c r="N111" s="1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1"/>
    </row>
    <row r="112" spans="1:32">
      <c r="A112" s="5"/>
      <c r="B112" s="1"/>
      <c r="C112" s="4"/>
      <c r="D112" s="1"/>
      <c r="E112" s="1"/>
      <c r="F112" s="1"/>
      <c r="G112" s="1"/>
      <c r="H112" s="1"/>
      <c r="I112" s="1"/>
      <c r="J112" s="1"/>
      <c r="K112" s="1"/>
      <c r="L112" s="11"/>
      <c r="M112" s="1"/>
      <c r="N112" s="1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1"/>
    </row>
    <row r="113" spans="1:32">
      <c r="A113" s="5"/>
      <c r="B113" s="1"/>
      <c r="C113" s="4"/>
      <c r="D113" s="1"/>
      <c r="E113" s="1"/>
      <c r="F113" s="1"/>
      <c r="G113" s="1"/>
      <c r="H113" s="1"/>
      <c r="I113" s="1"/>
      <c r="J113" s="1"/>
      <c r="K113" s="1"/>
      <c r="L113" s="11"/>
      <c r="M113" s="1"/>
      <c r="N113" s="1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1"/>
    </row>
    <row r="114" spans="1:32">
      <c r="A114" s="5"/>
      <c r="B114" s="1"/>
      <c r="C114" s="4"/>
      <c r="D114" s="1"/>
      <c r="E114" s="1"/>
      <c r="F114" s="1"/>
      <c r="G114" s="1"/>
      <c r="H114" s="1"/>
      <c r="I114" s="1"/>
      <c r="J114" s="1"/>
      <c r="K114" s="1"/>
      <c r="L114" s="11"/>
      <c r="M114" s="1"/>
      <c r="N114" s="1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1"/>
    </row>
    <row r="115" spans="1:32">
      <c r="A115" s="5"/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1"/>
      <c r="M115" s="1"/>
      <c r="N115" s="1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1"/>
    </row>
    <row r="116" spans="1:32">
      <c r="A116" s="5"/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1"/>
      <c r="M116" s="1"/>
      <c r="N116" s="1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1"/>
    </row>
    <row r="117" spans="1:32">
      <c r="A117" s="5"/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1"/>
      <c r="M117" s="1"/>
      <c r="N117" s="1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1"/>
    </row>
    <row r="118" spans="1:32">
      <c r="A118" s="5"/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1"/>
      <c r="M118" s="1"/>
      <c r="N118" s="1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1"/>
    </row>
    <row r="119" spans="1:32">
      <c r="A119" s="5"/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1"/>
      <c r="M119" s="1"/>
      <c r="N119" s="1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1"/>
    </row>
    <row r="120" spans="1:32">
      <c r="A120" s="5"/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1"/>
      <c r="M120" s="1"/>
      <c r="N120" s="1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1"/>
    </row>
    <row r="121" spans="1:32">
      <c r="A121" s="5"/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1"/>
      <c r="M121" s="1"/>
      <c r="N121" s="1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1"/>
    </row>
    <row r="122" spans="1:32">
      <c r="A122" s="5"/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1"/>
      <c r="M122" s="1"/>
      <c r="N122" s="1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1"/>
    </row>
    <row r="123" spans="1:32">
      <c r="A123" s="5"/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1"/>
      <c r="M123" s="1"/>
      <c r="N123" s="1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1"/>
    </row>
    <row r="124" spans="1:32">
      <c r="A124" s="5"/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1"/>
      <c r="M124" s="1"/>
      <c r="N124" s="1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1"/>
    </row>
    <row r="125" spans="1:32">
      <c r="A125" s="5"/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1"/>
      <c r="M125" s="1"/>
      <c r="N125" s="1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1"/>
    </row>
    <row r="126" spans="1:32">
      <c r="A126" s="5"/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1"/>
      <c r="M126" s="1"/>
      <c r="N126" s="1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1"/>
    </row>
    <row r="127" spans="1:32">
      <c r="A127" s="5"/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1"/>
      <c r="M127" s="1"/>
      <c r="N127" s="1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1"/>
    </row>
    <row r="128" spans="1:32">
      <c r="A128" s="5"/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1"/>
      <c r="M128" s="1"/>
      <c r="N128" s="1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1"/>
    </row>
    <row r="129" spans="1:32">
      <c r="A129" s="5"/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1"/>
      <c r="M129" s="1"/>
      <c r="N129" s="1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1"/>
    </row>
    <row r="130" spans="1:32">
      <c r="A130" s="5"/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1"/>
      <c r="M130" s="1"/>
      <c r="N130" s="1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1"/>
    </row>
    <row r="131" spans="1:32">
      <c r="A131" s="5"/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1"/>
      <c r="M131" s="1"/>
      <c r="N131" s="1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1"/>
    </row>
    <row r="132" spans="1:32">
      <c r="A132" s="5"/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1"/>
      <c r="M132" s="1"/>
      <c r="N132" s="1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1"/>
    </row>
    <row r="133" spans="1:32">
      <c r="A133" s="5"/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1"/>
      <c r="M133" s="1"/>
      <c r="N133" s="1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1"/>
    </row>
    <row r="134" spans="1:32">
      <c r="A134" s="5"/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1"/>
      <c r="M134" s="1"/>
      <c r="N134" s="1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1"/>
    </row>
    <row r="135" spans="1:32">
      <c r="A135" s="5"/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1"/>
      <c r="M135" s="1"/>
      <c r="N135" s="1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1"/>
    </row>
    <row r="136" spans="1:32">
      <c r="A136" s="5"/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1"/>
      <c r="M136" s="1"/>
      <c r="N136" s="1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1"/>
    </row>
    <row r="137" spans="1:32">
      <c r="A137" s="5"/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1"/>
      <c r="M137" s="1"/>
      <c r="N137" s="1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1"/>
    </row>
    <row r="138" spans="1:32">
      <c r="A138" s="5"/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1"/>
      <c r="M138" s="1"/>
      <c r="N138" s="1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1"/>
    </row>
    <row r="139" spans="1:32">
      <c r="A139" s="5"/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1"/>
      <c r="M139" s="1"/>
      <c r="N139" s="1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1"/>
    </row>
    <row r="140" spans="1:32">
      <c r="A140" s="5"/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1"/>
      <c r="M140" s="1"/>
      <c r="N140" s="1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1"/>
    </row>
    <row r="141" spans="1:32">
      <c r="A141" s="5"/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1"/>
      <c r="M141" s="1"/>
      <c r="N141" s="1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1"/>
    </row>
    <row r="142" spans="1:32">
      <c r="A142" s="5"/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1"/>
      <c r="M142" s="1"/>
      <c r="N142" s="1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1"/>
    </row>
    <row r="143" spans="1:32">
      <c r="A143" s="5"/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1"/>
      <c r="M143" s="1"/>
      <c r="N143" s="1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1"/>
    </row>
    <row r="144" spans="1:32">
      <c r="A144" s="5"/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1"/>
      <c r="M144" s="1"/>
      <c r="N144" s="1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1"/>
    </row>
    <row r="145" spans="1:32">
      <c r="A145" s="5"/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1"/>
      <c r="M145" s="1"/>
      <c r="N145" s="1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1"/>
    </row>
    <row r="146" spans="1:32">
      <c r="A146" s="5"/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1"/>
      <c r="M146" s="1"/>
      <c r="N146" s="1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1"/>
    </row>
    <row r="147" spans="1:32">
      <c r="A147" s="5"/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1"/>
      <c r="M147" s="1"/>
      <c r="N147" s="1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1"/>
    </row>
    <row r="148" spans="1:32">
      <c r="A148" s="5"/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1"/>
      <c r="M148" s="1"/>
      <c r="N148" s="1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1"/>
    </row>
    <row r="149" spans="1:32">
      <c r="A149" s="5"/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1"/>
      <c r="M149" s="1"/>
      <c r="N149" s="1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1"/>
    </row>
    <row r="150" spans="1:32">
      <c r="A150" s="5"/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1"/>
      <c r="M150" s="1"/>
      <c r="N150" s="1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1"/>
    </row>
    <row r="151" spans="1:32">
      <c r="A151" s="5"/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1"/>
      <c r="M151" s="1"/>
      <c r="N151" s="1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1"/>
    </row>
    <row r="152" spans="1:32">
      <c r="A152" s="5"/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1"/>
      <c r="M152" s="1"/>
      <c r="N152" s="1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1"/>
    </row>
    <row r="153" spans="1:32">
      <c r="A153" s="5"/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1"/>
      <c r="M153" s="1"/>
      <c r="N153" s="1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1"/>
    </row>
    <row r="154" spans="1:32">
      <c r="A154" s="5"/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1"/>
      <c r="M154" s="1"/>
      <c r="N154" s="1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1"/>
    </row>
    <row r="155" spans="1:32">
      <c r="A155" s="5"/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1"/>
      <c r="M155" s="1"/>
      <c r="N155" s="1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1"/>
    </row>
    <row r="156" spans="1:32">
      <c r="A156" s="5"/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1"/>
      <c r="M156" s="1"/>
      <c r="N156" s="1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1"/>
    </row>
    <row r="157" spans="1:32">
      <c r="A157" s="5"/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1"/>
      <c r="M157" s="1"/>
      <c r="N157" s="1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1"/>
    </row>
    <row r="158" spans="1:32">
      <c r="A158" s="5"/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1"/>
      <c r="M158" s="1"/>
      <c r="N158" s="1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1"/>
    </row>
    <row r="159" spans="1:32">
      <c r="A159" s="5"/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1"/>
      <c r="M159" s="1"/>
      <c r="N159" s="1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1"/>
    </row>
    <row r="160" spans="1:32">
      <c r="A160" s="5"/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1"/>
      <c r="M160" s="1"/>
      <c r="N160" s="1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1"/>
    </row>
    <row r="161" spans="1:32">
      <c r="A161" s="5"/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1"/>
      <c r="M161" s="1"/>
      <c r="N161" s="1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1"/>
    </row>
    <row r="162" spans="1:32">
      <c r="A162" s="5"/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1"/>
      <c r="M162" s="1"/>
      <c r="N162" s="1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1"/>
    </row>
    <row r="163" spans="1:32">
      <c r="A163" s="5"/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1"/>
      <c r="M163" s="1"/>
      <c r="N163" s="1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1"/>
    </row>
    <row r="164" spans="1:32">
      <c r="A164" s="5"/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1"/>
      <c r="M164" s="1"/>
      <c r="N164" s="1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1"/>
    </row>
    <row r="165" spans="1:32">
      <c r="A165" s="5"/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1"/>
      <c r="M165" s="1"/>
      <c r="N165" s="1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1"/>
    </row>
    <row r="166" spans="1:32">
      <c r="A166" s="5"/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1"/>
      <c r="M166" s="1"/>
      <c r="N166" s="1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1"/>
    </row>
    <row r="167" spans="1:32">
      <c r="A167" s="5"/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1"/>
      <c r="M167" s="1"/>
      <c r="N167" s="1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1"/>
    </row>
    <row r="168" spans="1:32">
      <c r="A168" s="5"/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1"/>
      <c r="M168" s="1"/>
      <c r="N168" s="1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1"/>
    </row>
    <row r="169" spans="1:32">
      <c r="A169" s="5"/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1"/>
      <c r="M169" s="1"/>
      <c r="N169" s="1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1"/>
    </row>
    <row r="170" spans="1:32">
      <c r="A170" s="5"/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1"/>
      <c r="M170" s="1"/>
      <c r="N170" s="1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1"/>
    </row>
    <row r="171" spans="1:32">
      <c r="A171" s="5"/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1"/>
      <c r="M171" s="1"/>
      <c r="N171" s="1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1"/>
    </row>
    <row r="172" spans="1:32">
      <c r="A172" s="5"/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1"/>
      <c r="M172" s="1"/>
      <c r="N172" s="1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1"/>
    </row>
    <row r="173" spans="1:32">
      <c r="A173" s="5"/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1"/>
      <c r="M173" s="1"/>
      <c r="N173" s="1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1"/>
    </row>
    <row r="174" spans="1:32">
      <c r="A174" s="5"/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1"/>
      <c r="M174" s="1"/>
      <c r="N174" s="1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1"/>
    </row>
    <row r="175" spans="1:32">
      <c r="A175" s="5"/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1"/>
      <c r="M175" s="1"/>
      <c r="N175" s="1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1"/>
    </row>
    <row r="176" spans="1:32">
      <c r="A176" s="5"/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1"/>
      <c r="M176" s="1"/>
      <c r="N176" s="1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1"/>
    </row>
    <row r="177" spans="1:32">
      <c r="A177" s="5"/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1"/>
      <c r="M177" s="1"/>
      <c r="N177" s="1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1"/>
    </row>
    <row r="178" spans="1:32">
      <c r="A178" s="5"/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1"/>
      <c r="M178" s="1"/>
      <c r="N178" s="1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1"/>
    </row>
    <row r="179" spans="1:32">
      <c r="A179" s="5"/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1"/>
      <c r="M179" s="1"/>
      <c r="N179" s="1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1"/>
    </row>
    <row r="180" spans="1:32">
      <c r="A180" s="5"/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1"/>
      <c r="M180" s="1"/>
      <c r="N180" s="1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1"/>
    </row>
    <row r="181" spans="1:32">
      <c r="A181" s="5"/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1"/>
      <c r="M181" s="1"/>
      <c r="N181" s="1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1"/>
    </row>
    <row r="182" spans="1:32">
      <c r="A182" s="5"/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1"/>
      <c r="M182" s="1"/>
      <c r="N182" s="1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1"/>
    </row>
    <row r="183" spans="1:32">
      <c r="A183" s="5"/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1"/>
      <c r="M183" s="1"/>
      <c r="N183" s="1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1"/>
    </row>
    <row r="184" spans="1:32">
      <c r="A184" s="5"/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1"/>
      <c r="M184" s="1"/>
      <c r="N184" s="1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1"/>
    </row>
    <row r="185" spans="1:32">
      <c r="A185" s="5"/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1"/>
      <c r="M185" s="1"/>
      <c r="N185" s="1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1"/>
    </row>
    <row r="186" spans="1:32">
      <c r="A186" s="5"/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1"/>
      <c r="M186" s="1"/>
      <c r="N186" s="1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1"/>
    </row>
    <row r="187" spans="1:32">
      <c r="A187" s="5"/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1"/>
      <c r="M187" s="1"/>
      <c r="N187" s="1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1"/>
    </row>
    <row r="188" spans="1:32">
      <c r="A188" s="5"/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1"/>
      <c r="M188" s="1"/>
      <c r="N188" s="1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1"/>
    </row>
    <row r="189" spans="1:32">
      <c r="A189" s="5"/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1"/>
      <c r="M189" s="1"/>
      <c r="N189" s="1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1"/>
    </row>
    <row r="190" spans="1:32">
      <c r="A190" s="5"/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1"/>
      <c r="M190" s="1"/>
      <c r="N190" s="1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1"/>
    </row>
    <row r="191" spans="1:32">
      <c r="A191" s="5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1"/>
      <c r="M191" s="1"/>
      <c r="N191" s="1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1"/>
    </row>
    <row r="192" spans="1:32">
      <c r="A192" s="5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1"/>
      <c r="M192" s="1"/>
      <c r="N192" s="1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1"/>
    </row>
    <row r="193" spans="1:32">
      <c r="A193" s="5"/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1"/>
      <c r="M193" s="1"/>
      <c r="N193" s="1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1"/>
    </row>
    <row r="194" spans="1:32">
      <c r="A194" s="5"/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1"/>
      <c r="M194" s="1"/>
      <c r="N194" s="1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1"/>
    </row>
    <row r="195" spans="1:32">
      <c r="A195" s="5"/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1"/>
      <c r="M195" s="1"/>
      <c r="N195" s="1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1"/>
    </row>
    <row r="196" spans="1:32">
      <c r="A196" s="5"/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1"/>
      <c r="M196" s="1"/>
      <c r="N196" s="1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1"/>
    </row>
    <row r="197" spans="1:32">
      <c r="A197" s="5"/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1"/>
      <c r="M197" s="1"/>
      <c r="N197" s="1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1"/>
    </row>
    <row r="198" spans="1:32">
      <c r="A198" s="5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1"/>
      <c r="M198" s="1"/>
      <c r="N198" s="1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1"/>
    </row>
    <row r="199" spans="1:32">
      <c r="A199" s="5"/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1"/>
      <c r="M199" s="1"/>
      <c r="N199" s="1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1"/>
    </row>
    <row r="200" spans="1:32">
      <c r="A200" s="5"/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1"/>
      <c r="M200" s="1"/>
      <c r="N200" s="1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1"/>
    </row>
    <row r="201" spans="1:32">
      <c r="A201" s="5"/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1"/>
      <c r="M201" s="1"/>
      <c r="N201" s="1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1"/>
    </row>
    <row r="202" spans="1:32">
      <c r="A202" s="5"/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1"/>
      <c r="M202" s="1"/>
      <c r="N202" s="1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1"/>
    </row>
    <row r="203" spans="1:32">
      <c r="A203" s="5"/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1"/>
      <c r="M203" s="1"/>
      <c r="N203" s="1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1"/>
    </row>
    <row r="204" spans="1:32">
      <c r="A204" s="5"/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1"/>
      <c r="M204" s="1"/>
      <c r="N204" s="1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1"/>
    </row>
    <row r="205" spans="1:32">
      <c r="A205" s="5"/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1"/>
      <c r="M205" s="1"/>
      <c r="N205" s="1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1"/>
    </row>
    <row r="206" spans="1:32">
      <c r="A206" s="5"/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1"/>
      <c r="M206" s="1"/>
      <c r="N206" s="1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1"/>
    </row>
    <row r="207" spans="1:32">
      <c r="A207" s="5"/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1"/>
      <c r="M207" s="1"/>
      <c r="N207" s="1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1"/>
    </row>
    <row r="208" spans="1:32">
      <c r="A208" s="5"/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1"/>
      <c r="M208" s="1"/>
      <c r="N208" s="1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1"/>
    </row>
    <row r="209" spans="1:32">
      <c r="A209" s="5"/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1"/>
      <c r="M209" s="1"/>
      <c r="N209" s="1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1"/>
    </row>
    <row r="210" spans="1:32">
      <c r="A210" s="5"/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1"/>
      <c r="M210" s="1"/>
      <c r="N210" s="1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1"/>
    </row>
    <row r="211" spans="1:32">
      <c r="A211" s="5"/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1"/>
      <c r="M211" s="1"/>
      <c r="N211" s="1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1"/>
    </row>
    <row r="212" spans="1:32">
      <c r="A212" s="5"/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1"/>
      <c r="M212" s="1"/>
      <c r="N212" s="1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1"/>
    </row>
    <row r="213" spans="1:32">
      <c r="A213" s="5"/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1"/>
      <c r="M213" s="1"/>
      <c r="N213" s="1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1"/>
    </row>
    <row r="214" spans="1:32">
      <c r="A214" s="5"/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1"/>
      <c r="M214" s="1"/>
      <c r="N214" s="1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1"/>
    </row>
    <row r="215" spans="1:32">
      <c r="A215" s="5"/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1"/>
      <c r="M215" s="1"/>
      <c r="N215" s="1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1"/>
    </row>
    <row r="216" spans="1:32">
      <c r="A216" s="5"/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1"/>
      <c r="M216" s="1"/>
      <c r="N216" s="1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1"/>
    </row>
    <row r="217" spans="1:32">
      <c r="A217" s="5"/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1"/>
      <c r="M217" s="1"/>
      <c r="N217" s="1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1"/>
    </row>
    <row r="218" spans="1:32">
      <c r="A218" s="5"/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1"/>
      <c r="M218" s="1"/>
      <c r="N218" s="1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1"/>
    </row>
    <row r="219" spans="1:32">
      <c r="A219" s="5"/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1"/>
      <c r="M219" s="1"/>
      <c r="N219" s="1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1"/>
    </row>
    <row r="220" spans="1:32">
      <c r="A220" s="5"/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1"/>
      <c r="M220" s="1"/>
      <c r="N220" s="1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1"/>
    </row>
    <row r="221" spans="1:32">
      <c r="A221" s="5"/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1"/>
      <c r="M221" s="1"/>
      <c r="N221" s="1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1"/>
    </row>
    <row r="222" spans="1:32">
      <c r="A222" s="5"/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1"/>
      <c r="M222" s="1"/>
      <c r="N222" s="1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1"/>
    </row>
    <row r="223" spans="1:32">
      <c r="A223" s="5"/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1"/>
      <c r="M223" s="1"/>
      <c r="N223" s="1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1"/>
    </row>
    <row r="224" spans="1:32">
      <c r="A224" s="5"/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1"/>
      <c r="M224" s="1"/>
      <c r="N224" s="1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1"/>
    </row>
    <row r="225" spans="1:32">
      <c r="A225" s="5"/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1"/>
      <c r="M225" s="1"/>
      <c r="N225" s="1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1"/>
    </row>
    <row r="226" spans="1:32">
      <c r="A226" s="5"/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1"/>
      <c r="M226" s="1"/>
      <c r="N226" s="1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1"/>
    </row>
    <row r="227" spans="1:32">
      <c r="A227" s="5"/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1"/>
      <c r="M227" s="1"/>
      <c r="N227" s="1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1"/>
    </row>
    <row r="228" spans="1:32">
      <c r="A228" s="5"/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1"/>
      <c r="M228" s="1"/>
      <c r="N228" s="1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1"/>
    </row>
    <row r="229" spans="1:32">
      <c r="A229" s="5"/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1"/>
      <c r="M229" s="1"/>
      <c r="N229" s="1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1"/>
    </row>
    <row r="230" spans="1:32">
      <c r="A230" s="5"/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1"/>
      <c r="M230" s="1"/>
      <c r="N230" s="1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1"/>
    </row>
    <row r="231" spans="1:32">
      <c r="A231" s="5"/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1"/>
      <c r="M231" s="1"/>
      <c r="N231" s="1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1"/>
    </row>
    <row r="232" spans="1:32">
      <c r="A232" s="5"/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1"/>
      <c r="M232" s="1"/>
      <c r="N232" s="1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1"/>
    </row>
    <row r="233" spans="1:32">
      <c r="A233" s="5"/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1"/>
      <c r="M233" s="1"/>
      <c r="N233" s="1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1"/>
    </row>
    <row r="234" spans="1:32">
      <c r="A234" s="5"/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1"/>
      <c r="M234" s="1"/>
      <c r="N234" s="1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1"/>
    </row>
    <row r="235" spans="1:32">
      <c r="A235" s="5"/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1"/>
      <c r="M235" s="1"/>
      <c r="N235" s="1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1"/>
    </row>
    <row r="236" spans="1:32">
      <c r="A236" s="5"/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1"/>
      <c r="M236" s="1"/>
      <c r="N236" s="1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1"/>
    </row>
    <row r="237" spans="1:32">
      <c r="A237" s="5"/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1"/>
      <c r="M237" s="1"/>
      <c r="N237" s="1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1"/>
    </row>
    <row r="238" spans="1:32">
      <c r="A238" s="5"/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1"/>
      <c r="M238" s="1"/>
      <c r="N238" s="1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1"/>
    </row>
    <row r="239" spans="1:32">
      <c r="A239" s="5"/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1"/>
      <c r="M239" s="1"/>
      <c r="N239" s="1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1"/>
    </row>
    <row r="240" spans="1:32">
      <c r="A240" s="5"/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1"/>
      <c r="M240" s="1"/>
      <c r="N240" s="1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1"/>
    </row>
    <row r="241" spans="1:32">
      <c r="A241" s="5"/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1"/>
      <c r="M241" s="1"/>
      <c r="N241" s="1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1"/>
    </row>
  </sheetData>
  <mergeCells count="55">
    <mergeCell ref="A57:AF57"/>
    <mergeCell ref="A60:C60"/>
    <mergeCell ref="A64:AF64"/>
    <mergeCell ref="A63:AF63"/>
    <mergeCell ref="A2:AF2"/>
    <mergeCell ref="A56:C56"/>
    <mergeCell ref="A41:C41"/>
    <mergeCell ref="A44:C44"/>
    <mergeCell ref="A47:C47"/>
    <mergeCell ref="A50:C50"/>
    <mergeCell ref="A53:C53"/>
    <mergeCell ref="A42:AF42"/>
    <mergeCell ref="A45:AF45"/>
    <mergeCell ref="A48:AF48"/>
    <mergeCell ref="A51:AF51"/>
    <mergeCell ref="A54:AF54"/>
    <mergeCell ref="A27:AF27"/>
    <mergeCell ref="A30:AF30"/>
    <mergeCell ref="A33:AF33"/>
    <mergeCell ref="A36:AF36"/>
    <mergeCell ref="A39:AF39"/>
    <mergeCell ref="A29:C29"/>
    <mergeCell ref="A32:C32"/>
    <mergeCell ref="A35:C35"/>
    <mergeCell ref="A38:C38"/>
    <mergeCell ref="E4:L4"/>
    <mergeCell ref="A26:C26"/>
    <mergeCell ref="A23:C23"/>
    <mergeCell ref="A21:AF21"/>
    <mergeCell ref="A24:AF24"/>
    <mergeCell ref="A18:AF18"/>
    <mergeCell ref="A20:C20"/>
    <mergeCell ref="A7:AF7"/>
    <mergeCell ref="A8:AF8"/>
    <mergeCell ref="A11:C11"/>
    <mergeCell ref="A12:AF12"/>
    <mergeCell ref="A15:C15"/>
    <mergeCell ref="A16:C16"/>
    <mergeCell ref="A17:AF17"/>
    <mergeCell ref="T1:AF1"/>
    <mergeCell ref="A61:C61"/>
    <mergeCell ref="A62:C62"/>
    <mergeCell ref="M3:U3"/>
    <mergeCell ref="N4:U4"/>
    <mergeCell ref="M4:M5"/>
    <mergeCell ref="X4:X5"/>
    <mergeCell ref="X3:AF3"/>
    <mergeCell ref="Y4:AF4"/>
    <mergeCell ref="V3:W3"/>
    <mergeCell ref="V4:V5"/>
    <mergeCell ref="A3:A5"/>
    <mergeCell ref="B3:B5"/>
    <mergeCell ref="C3:C5"/>
    <mergeCell ref="D4:D5"/>
    <mergeCell ref="D3:L3"/>
  </mergeCells>
  <pageMargins left="0.39370078740157483" right="0.39370078740157483" top="0.59055118110236227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Инженер_5</dc:creator>
  <cp:lastModifiedBy>Инженер_5</cp:lastModifiedBy>
  <cp:lastPrinted>2022-10-06T07:04:27Z</cp:lastPrinted>
  <dcterms:created xsi:type="dcterms:W3CDTF">2021-08-10T04:25:30Z</dcterms:created>
  <dcterms:modified xsi:type="dcterms:W3CDTF">2022-10-06T07:06:23Z</dcterms:modified>
</cp:coreProperties>
</file>