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activeTab="0"/>
  </bookViews>
  <sheets>
    <sheet name="Лист3" sheetId="1" r:id="rId1"/>
  </sheets>
  <definedNames>
    <definedName name="_xlnm.Print_Titles" localSheetId="0">'Лист3'!$3:$6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<sst xmlns="http://schemas.openxmlformats.org/spreadsheetml/2006/main" count="108" uniqueCount="57">
  <si>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ПРИЛОЖЕНИЕ № 1                                                                    к постановлению Администрации города                                    от _________ № ___________                                                                                  «ПРИЛОЖЕНИЕ  № 1                                                                           к муниципальной программе «Строительство, реконструкция и капитальный ремонт объектов социальной сферы на территории города Димитровграда Ульяновской области» </t>
  </si>
  <si>
    <t>Система программных мероприятий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</si>
  <si>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</si>
  <si>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</si>
  <si>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</si>
  <si>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</si>
  <si>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Итого</t>
  </si>
  <si>
    <t>Бюджетные асссигнования бюджета города</t>
  </si>
  <si>
    <t>Бюджетные ассигнования областного бюджета*</t>
  </si>
  <si>
    <t>Финансовое обеспечение всего:</t>
  </si>
  <si>
    <t>1. Подпрограмма "Строительство объектов социальной сферы"</t>
  </si>
  <si>
    <t>1. Основное мероприятие «Строительство центра тяжелой атлетики по ул.Курчатова, 3»</t>
  </si>
  <si>
    <t>1.1</t>
  </si>
  <si>
    <t>Инженерные изыскания, проектные работы, прохождение государственной экспертизы</t>
  </si>
  <si>
    <t>МКУ
«ДИИП»*</t>
  </si>
  <si>
    <t>1.2</t>
  </si>
  <si>
    <t>Строительство по смете</t>
  </si>
  <si>
    <t>Итого по мероприятию:</t>
  </si>
  <si>
    <t>2. Основное мероприятие «Строительство легкоатлетического манежа по ул.Курчатова,3»</t>
  </si>
  <si>
    <t>2.1</t>
  </si>
  <si>
    <t>2.2</t>
  </si>
  <si>
    <t>Итого по подпрограмме:</t>
  </si>
  <si>
    <t>2. Подпрограмма "Капитальный ремонт объектов социальной сферы"</t>
  </si>
  <si>
    <t>1. Основное мероприятие  «Капитальный ремонт здания МБУ ДО Детская школа искусств № 2 по ул. М. Тореза, 4а в г. Димитровграде»</t>
  </si>
  <si>
    <t>Разработка проектно-сметной документации с проведением государственной экспертизы</t>
  </si>
  <si>
    <t>2. Основное мероприятие «Реализация регионального проекта «Культурная среда», направленная на достижение целей, показателей и результатов Федерального проекта «Культурная среда»»</t>
  </si>
  <si>
    <t>Капитальный ремонт  здания МБУ ДО Детская школа искусств № 2 по ул. М. Тореза, 4а в г. Димитровграде</t>
  </si>
  <si>
    <t>3. Основное мероприятие «Капитальный ремонт МБОУ «Средняя школа № 23 города Димитровграда Ульяновской области» (здание по адресу: ул.Гончарова, д.8)»</t>
  </si>
  <si>
    <t>3.1</t>
  </si>
  <si>
    <t>Капитальный ремонт по смете</t>
  </si>
  <si>
    <t>4. Основное мероприятие «Капитальный ремонт МБОУ «Городская гимназия города Димитровграда Ульяновской области» (здание по адресу: ул.М.Тореза, д.4)»</t>
  </si>
  <si>
    <t>4.1</t>
  </si>
  <si>
    <t>5. Основное мероприятие «Капитальный ремонт МБОУ«Университетский лицей города Димитровграда Ульяновской области» (здание по адресу: ул.Восточная, д.32)»</t>
  </si>
  <si>
    <t>5.1</t>
  </si>
  <si>
    <t>6. Основное мероприятие «Капитальный ремонт МБОУ «Средняя школа № 17 имени генерал-лейтенанта В.М.Баданова города Димитровграда Ульяновской области» (здание по адресу: ул. Баданова, д. 77)»</t>
  </si>
  <si>
    <t>6.1</t>
  </si>
  <si>
    <t>7. Основное мероприятие «Капитальный ремонт МБОУ «Средняя школа № 22имени Габдулы Тукая  города Димитровграда Ульяновской области (здание по адресу: ул. Строителей, д. 15)»</t>
  </si>
  <si>
    <t>7.1</t>
  </si>
  <si>
    <t>8. Основное мероприятие «Капитальный ремонт МБОУ «Средняя школа № 2 города Димитровграда Ульяновской области» (здание по адресу ул. Луговая, д. 40)»</t>
  </si>
  <si>
    <t>8.1</t>
  </si>
  <si>
    <t>9.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 ул. Курчатова, д.8)»</t>
  </si>
  <si>
    <t>9.1</t>
  </si>
  <si>
    <t>10. Основное мероприятие «Капитальный ремонт  МБОУ «Средняя школа № 9 города Димитровграда Ульяновской области» (здание по адресу ул. Рабочая, д. 2)»</t>
  </si>
  <si>
    <t>10.1</t>
  </si>
  <si>
    <t>11. Основное мероприятие «Капитальный ремонт МБОУ «Средняя школа № 6 имени майора Федеральной службы безопасности России Д.С.Кузнецова города Димитровграда Ульяновской области» (здание по адресу ул. Гвардейская, д. 15)»</t>
  </si>
  <si>
    <t>11.1</t>
  </si>
  <si>
    <t>12. Основное мероприятие «Капитальный ремонт здания МБОУ «Средняя школа № 2 города Димитровграда Ульяновской области» (здание по ул. Победа, д.18а)»</t>
  </si>
  <si>
    <t>12.1</t>
  </si>
  <si>
    <t>13.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адресу: пр. Димитрова, д.5)»</t>
  </si>
  <si>
    <t>13.1</t>
  </si>
  <si>
    <t>14. Основное мероприятие «Капитальный ремонт здания библиотеки "Дворец книги" (ул.Королева,1)»</t>
  </si>
  <si>
    <t>14.1</t>
  </si>
  <si>
    <t>Разработка проектно-сметной документации с проведением государственной экспертизы достоверности определения сметной стоимости</t>
  </si>
  <si>
    <t>14.2</t>
  </si>
  <si>
    <t>Всего по муниципальной программеп:</t>
  </si>
  <si>
    <t xml:space="preserve">* по согласованию.
</t>
  </si>
  <si>
    <t>** средства областного бюджета, возможные к получению на реализацию мероприятий муниципальной программы.                                                               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</si>
</sst>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F1F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textRotation="90"/>
    </xf>
    <xf numFmtId="0" fontId="0" fillId="33" borderId="0" xfId="0" applyFill="1" applyAlignment="1">
      <alignment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textRotation="90"/>
    </xf>
    <xf numFmtId="0" fontId="51" fillId="0" borderId="9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180" fontId="53" fillId="0" borderId="10" xfId="0" applyNumberFormat="1" applyFont="1" applyBorder="1" applyAlignment="1">
      <alignment horizontal="center" vertical="center" textRotation="90" wrapText="1"/>
    </xf>
    <xf numFmtId="180" fontId="50" fillId="0" borderId="10" xfId="0" applyNumberFormat="1" applyFont="1" applyBorder="1" applyAlignment="1">
      <alignment horizontal="center" vertical="center" textRotation="90" wrapText="1"/>
    </xf>
    <xf numFmtId="0" fontId="53" fillId="34" borderId="10" xfId="0" applyFont="1" applyFill="1" applyBorder="1" applyAlignment="1">
      <alignment horizontal="center" vertical="center" wrapText="1"/>
    </xf>
    <xf numFmtId="180" fontId="53" fillId="34" borderId="10" xfId="0" applyNumberFormat="1" applyFont="1" applyFill="1" applyBorder="1" applyAlignment="1">
      <alignment horizontal="center" vertical="center" textRotation="90" wrapText="1"/>
    </xf>
    <xf numFmtId="0" fontId="53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3" fillId="35" borderId="11" xfId="0" applyNumberFormat="1" applyFont="1" applyFill="1" applyBorder="1" applyAlignment="1">
      <alignment horizontal="center" vertical="center" wrapText="1"/>
    </xf>
    <xf numFmtId="0" fontId="53" fillId="35" borderId="12" xfId="0" applyNumberFormat="1" applyFont="1" applyFill="1" applyBorder="1" applyAlignment="1">
      <alignment horizontal="center" vertical="center" wrapText="1"/>
    </xf>
    <xf numFmtId="0" fontId="53" fillId="35" borderId="14" xfId="0" applyNumberFormat="1" applyFont="1" applyFill="1" applyBorder="1" applyAlignment="1">
      <alignment horizontal="center" vertical="center" wrapText="1"/>
    </xf>
    <xf numFmtId="180" fontId="53" fillId="35" borderId="10" xfId="0" applyNumberFormat="1" applyFont="1" applyFill="1" applyBorder="1" applyAlignment="1">
      <alignment horizontal="center" vertical="center" textRotation="90" wrapText="1"/>
    </xf>
    <xf numFmtId="180" fontId="53" fillId="34" borderId="10" xfId="0" applyNumberFormat="1" applyFont="1" applyFill="1" applyBorder="1" applyAlignment="1">
      <alignment vertical="center" textRotation="90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80" fontId="53" fillId="33" borderId="10" xfId="0" applyNumberFormat="1" applyFont="1" applyFill="1" applyBorder="1" applyAlignment="1">
      <alignment horizontal="center" vertical="center" textRotation="90" wrapText="1"/>
    </xf>
    <xf numFmtId="180" fontId="50" fillId="33" borderId="10" xfId="0" applyNumberFormat="1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80" fontId="55" fillId="10" borderId="10" xfId="0" applyNumberFormat="1" applyFont="1" applyFill="1" applyBorder="1" applyAlignment="1">
      <alignment horizontal="center" vertical="center" textRotation="90" wrapText="1"/>
    </xf>
    <xf numFmtId="0" fontId="56" fillId="0" borderId="15" xfId="0" applyNumberFormat="1" applyFont="1" applyBorder="1" applyAlignment="1">
      <alignment horizontal="left" wrapText="1"/>
    </xf>
    <xf numFmtId="0" fontId="56" fillId="0" borderId="0" xfId="0" applyNumberFormat="1" applyFont="1" applyAlignment="1">
      <alignment horizontal="left" wrapText="1"/>
    </xf>
    <xf numFmtId="0" fontId="50" fillId="33" borderId="0" xfId="0" applyFont="1" applyFill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textRotation="90" wrapText="1"/>
    </xf>
    <xf numFmtId="0" fontId="0" fillId="33" borderId="0" xfId="0" applyFill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="110" zoomScaleNormal="110" zoomScaleSheetLayoutView="100" workbookViewId="0" topLeftCell="A1">
      <pane ySplit="5" topLeftCell="A6" activePane="bottomLeft" state="frozen"/>
      <selection pane="bottomLeft" activeCell="A2" sqref="A2:AD2"/>
    </sheetView>
  </sheetViews>
  <sheetFormatPr defaultColWidth="9.00390625" defaultRowHeight="15"/>
  <cols>
    <col min="1" max="1" width="3.7109375" style="2" customWidth="1"/>
    <col min="2" max="2" width="20.57421875" style="0" customWidth="1"/>
    <col min="3" max="3" width="4.7109375" style="3" customWidth="1"/>
    <col min="4" max="4" width="4.28125" style="0" customWidth="1"/>
    <col min="5" max="5" width="3.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7109375" style="0" customWidth="1"/>
    <col min="11" max="11" width="3.57421875" style="0" customWidth="1"/>
    <col min="12" max="12" width="3.7109375" style="4" customWidth="1"/>
    <col min="13" max="13" width="3.57421875" style="0" customWidth="1"/>
    <col min="14" max="14" width="3.28125" style="4" customWidth="1"/>
    <col min="15" max="15" width="3.421875" style="0" customWidth="1"/>
    <col min="16" max="16" width="3.7109375" style="0" customWidth="1"/>
    <col min="17" max="17" width="3.57421875" style="0" customWidth="1"/>
    <col min="18" max="18" width="3.7109375" style="0" customWidth="1"/>
    <col min="19" max="19" width="3.421875" style="0" customWidth="1"/>
    <col min="20" max="24" width="3.57421875" style="0" customWidth="1"/>
    <col min="25" max="25" width="3.7109375" style="0" customWidth="1"/>
    <col min="26" max="27" width="3.8515625" style="0" customWidth="1"/>
    <col min="28" max="28" width="3.57421875" style="0" customWidth="1"/>
    <col min="29" max="29" width="3.7109375" style="0" customWidth="1"/>
    <col min="30" max="30" width="3.57421875" style="4" customWidth="1"/>
    <col min="31" max="32" width="3.421875" style="0" customWidth="1"/>
    <col min="33" max="33" width="14.28125" style="0" customWidth="1"/>
    <col min="34" max="34" width="17.8515625" style="0" customWidth="1"/>
  </cols>
  <sheetData>
    <row r="1" spans="1:30" ht="104.25" customHeight="1">
      <c r="A1" s="5"/>
      <c r="B1" s="6"/>
      <c r="C1" s="7"/>
      <c r="D1" s="6"/>
      <c r="E1" s="6"/>
      <c r="F1" s="6"/>
      <c r="G1" s="6"/>
      <c r="H1" s="6"/>
      <c r="I1" s="6"/>
      <c r="J1" s="6"/>
      <c r="K1" s="6"/>
      <c r="L1" s="48"/>
      <c r="M1" s="6"/>
      <c r="N1" s="48"/>
      <c r="O1" s="6"/>
      <c r="P1" s="6"/>
      <c r="Q1" s="6"/>
      <c r="R1" s="6"/>
      <c r="S1" s="6"/>
      <c r="T1" s="52" t="s">
        <v>0</v>
      </c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15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49"/>
      <c r="V3" s="53" t="s">
        <v>6</v>
      </c>
      <c r="W3" s="54"/>
      <c r="X3" s="54"/>
      <c r="Y3" s="54"/>
      <c r="Z3" s="54"/>
      <c r="AA3" s="54"/>
      <c r="AB3" s="54"/>
      <c r="AC3" s="54"/>
      <c r="AD3" s="58"/>
    </row>
    <row r="4" spans="1:30" ht="23.25" customHeight="1">
      <c r="A4" s="9"/>
      <c r="B4" s="10"/>
      <c r="C4" s="11"/>
      <c r="D4" s="12" t="s">
        <v>7</v>
      </c>
      <c r="E4" s="13"/>
      <c r="F4" s="13"/>
      <c r="G4" s="13"/>
      <c r="H4" s="13"/>
      <c r="I4" s="13"/>
      <c r="J4" s="13"/>
      <c r="K4" s="13"/>
      <c r="L4" s="49"/>
      <c r="M4" s="12" t="s">
        <v>8</v>
      </c>
      <c r="N4" s="13"/>
      <c r="O4" s="13"/>
      <c r="P4" s="13"/>
      <c r="Q4" s="13"/>
      <c r="R4" s="13"/>
      <c r="S4" s="13"/>
      <c r="T4" s="13"/>
      <c r="U4" s="49"/>
      <c r="V4" s="55"/>
      <c r="W4" s="56"/>
      <c r="X4" s="56"/>
      <c r="Y4" s="56"/>
      <c r="Z4" s="56"/>
      <c r="AA4" s="56"/>
      <c r="AB4" s="56"/>
      <c r="AC4" s="56"/>
      <c r="AD4" s="59"/>
    </row>
    <row r="5" spans="1:30" ht="75.75" customHeight="1">
      <c r="A5" s="9"/>
      <c r="B5" s="10"/>
      <c r="C5" s="11"/>
      <c r="D5" s="14" t="s">
        <v>9</v>
      </c>
      <c r="E5" s="15">
        <v>2023</v>
      </c>
      <c r="F5" s="15">
        <v>2024</v>
      </c>
      <c r="G5" s="15">
        <v>2025</v>
      </c>
      <c r="H5" s="15">
        <v>2026</v>
      </c>
      <c r="I5" s="15">
        <v>2027</v>
      </c>
      <c r="J5" s="15">
        <v>2028</v>
      </c>
      <c r="K5" s="15">
        <v>2029</v>
      </c>
      <c r="L5" s="50">
        <v>2030</v>
      </c>
      <c r="M5" s="14" t="s">
        <v>9</v>
      </c>
      <c r="N5" s="50">
        <v>2023</v>
      </c>
      <c r="O5" s="15">
        <v>2024</v>
      </c>
      <c r="P5" s="15">
        <v>2025</v>
      </c>
      <c r="Q5" s="15">
        <v>2026</v>
      </c>
      <c r="R5" s="15">
        <v>2027</v>
      </c>
      <c r="S5" s="15">
        <v>2028</v>
      </c>
      <c r="T5" s="15">
        <v>2029</v>
      </c>
      <c r="U5" s="15">
        <v>2030</v>
      </c>
      <c r="V5" s="14" t="s">
        <v>9</v>
      </c>
      <c r="W5" s="50">
        <v>2023</v>
      </c>
      <c r="X5" s="15">
        <v>2024</v>
      </c>
      <c r="Y5" s="15">
        <v>2025</v>
      </c>
      <c r="Z5" s="15">
        <v>2026</v>
      </c>
      <c r="AA5" s="15">
        <v>2027</v>
      </c>
      <c r="AB5" s="15">
        <v>2028</v>
      </c>
      <c r="AC5" s="15">
        <v>2029</v>
      </c>
      <c r="AD5" s="15">
        <v>2030</v>
      </c>
    </row>
    <row r="6" spans="1:30" ht="1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51">
        <v>12</v>
      </c>
      <c r="M6" s="17">
        <v>14</v>
      </c>
      <c r="N6" s="51">
        <v>15</v>
      </c>
      <c r="O6" s="17">
        <v>16</v>
      </c>
      <c r="P6" s="17">
        <v>17</v>
      </c>
      <c r="Q6" s="17">
        <v>18</v>
      </c>
      <c r="R6" s="17">
        <v>19</v>
      </c>
      <c r="S6" s="17">
        <v>20</v>
      </c>
      <c r="T6" s="17">
        <v>21</v>
      </c>
      <c r="U6" s="17">
        <v>22</v>
      </c>
      <c r="V6" s="51">
        <v>25</v>
      </c>
      <c r="W6" s="57">
        <v>26</v>
      </c>
      <c r="X6" s="57">
        <v>27</v>
      </c>
      <c r="Y6" s="57">
        <v>28</v>
      </c>
      <c r="Z6" s="57">
        <v>29</v>
      </c>
      <c r="AA6" s="57">
        <v>30</v>
      </c>
      <c r="AB6" s="57">
        <v>31</v>
      </c>
      <c r="AC6" s="57">
        <v>32</v>
      </c>
      <c r="AD6" s="60">
        <v>33</v>
      </c>
    </row>
    <row r="7" spans="1:30" ht="15.75" customHeight="1">
      <c r="A7" s="18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61"/>
    </row>
    <row r="8" spans="1:30" ht="17.25" customHeight="1">
      <c r="A8" s="20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62"/>
    </row>
    <row r="9" spans="1:30" ht="78.75" customHeight="1">
      <c r="A9" s="22" t="s">
        <v>12</v>
      </c>
      <c r="B9" s="23" t="s">
        <v>13</v>
      </c>
      <c r="C9" s="24" t="s">
        <v>14</v>
      </c>
      <c r="D9" s="25">
        <f>SUM(E9:L9)</f>
        <v>182.94</v>
      </c>
      <c r="E9" s="26">
        <v>0</v>
      </c>
      <c r="F9" s="26">
        <v>0</v>
      </c>
      <c r="G9" s="26">
        <v>0</v>
      </c>
      <c r="H9" s="26">
        <v>0</v>
      </c>
      <c r="I9" s="26">
        <v>182.94</v>
      </c>
      <c r="J9" s="26">
        <v>0</v>
      </c>
      <c r="K9" s="26">
        <v>0</v>
      </c>
      <c r="L9" s="40">
        <v>0</v>
      </c>
      <c r="M9" s="25">
        <f>SUM(N9:U9)</f>
        <v>3475.82</v>
      </c>
      <c r="N9" s="40">
        <v>0</v>
      </c>
      <c r="O9" s="40">
        <v>0</v>
      </c>
      <c r="P9" s="26">
        <v>0</v>
      </c>
      <c r="Q9" s="26">
        <v>0</v>
      </c>
      <c r="R9" s="26">
        <v>3475.82</v>
      </c>
      <c r="S9" s="26">
        <v>0</v>
      </c>
      <c r="T9" s="26">
        <v>0</v>
      </c>
      <c r="U9" s="40">
        <v>0</v>
      </c>
      <c r="V9" s="25">
        <f>SUM(W9:AD9)</f>
        <v>3658.76</v>
      </c>
      <c r="W9" s="26">
        <f>E9+N9</f>
        <v>0</v>
      </c>
      <c r="X9" s="26">
        <f aca="true" t="shared" si="0" ref="X9:X10">F9+O9</f>
        <v>0</v>
      </c>
      <c r="Y9" s="26">
        <f aca="true" t="shared" si="1" ref="Y9:Y10">G9+P9</f>
        <v>0</v>
      </c>
      <c r="Z9" s="26">
        <f aca="true" t="shared" si="2" ref="Z9:Z10">H9+Q9</f>
        <v>0</v>
      </c>
      <c r="AA9" s="26">
        <f aca="true" t="shared" si="3" ref="AA9:AA10">I9+R9</f>
        <v>3658.76</v>
      </c>
      <c r="AB9" s="26">
        <f aca="true" t="shared" si="4" ref="AB9:AB10">J9+S9</f>
        <v>0</v>
      </c>
      <c r="AC9" s="26">
        <f aca="true" t="shared" si="5" ref="AC9:AC10">K9+T9</f>
        <v>0</v>
      </c>
      <c r="AD9" s="40">
        <f>L9+U9</f>
        <v>0</v>
      </c>
    </row>
    <row r="10" spans="1:30" ht="81.75" customHeight="1">
      <c r="A10" s="22" t="s">
        <v>15</v>
      </c>
      <c r="B10" s="23" t="s">
        <v>16</v>
      </c>
      <c r="C10" s="24" t="s">
        <v>14</v>
      </c>
      <c r="D10" s="25">
        <f>SUM(E10:L10)</f>
        <v>2566.63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2566.63</v>
      </c>
      <c r="K10" s="26">
        <v>0</v>
      </c>
      <c r="L10" s="40">
        <v>0</v>
      </c>
      <c r="M10" s="25">
        <f>SUM(N10:U10)</f>
        <v>48766.04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48766.04</v>
      </c>
      <c r="T10" s="26">
        <v>0</v>
      </c>
      <c r="U10" s="40">
        <v>0</v>
      </c>
      <c r="V10" s="25">
        <f>SUM(W10:AD10)</f>
        <v>51332.67</v>
      </c>
      <c r="W10" s="26">
        <f>E10+N10</f>
        <v>0</v>
      </c>
      <c r="X10" s="26">
        <f t="shared" si="0"/>
        <v>0</v>
      </c>
      <c r="Y10" s="26">
        <f t="shared" si="1"/>
        <v>0</v>
      </c>
      <c r="Z10" s="26">
        <f t="shared" si="2"/>
        <v>0</v>
      </c>
      <c r="AA10" s="26">
        <f t="shared" si="3"/>
        <v>0</v>
      </c>
      <c r="AB10" s="26">
        <f t="shared" si="4"/>
        <v>51332.67</v>
      </c>
      <c r="AC10" s="26">
        <f t="shared" si="5"/>
        <v>0</v>
      </c>
      <c r="AD10" s="40">
        <f>L10+U10</f>
        <v>0</v>
      </c>
    </row>
    <row r="11" spans="1:30" ht="83.25" customHeight="1">
      <c r="A11" s="27" t="s">
        <v>17</v>
      </c>
      <c r="B11" s="27"/>
      <c r="C11" s="27"/>
      <c r="D11" s="28">
        <f>SUM(E11:L11)</f>
        <v>2749.57</v>
      </c>
      <c r="E11" s="28">
        <f>SUM(E9:E10)</f>
        <v>0</v>
      </c>
      <c r="F11" s="28">
        <f aca="true" t="shared" si="6" ref="F11:L11">SUM(F9:F10)</f>
        <v>0</v>
      </c>
      <c r="G11" s="28">
        <f t="shared" si="6"/>
        <v>0</v>
      </c>
      <c r="H11" s="28">
        <f t="shared" si="6"/>
        <v>0</v>
      </c>
      <c r="I11" s="28">
        <f t="shared" si="6"/>
        <v>182.94</v>
      </c>
      <c r="J11" s="28">
        <f t="shared" si="6"/>
        <v>2566.63</v>
      </c>
      <c r="K11" s="28">
        <f t="shared" si="6"/>
        <v>0</v>
      </c>
      <c r="L11" s="28">
        <f t="shared" si="6"/>
        <v>0</v>
      </c>
      <c r="M11" s="28">
        <f>SUM(N11:U11)</f>
        <v>52241.86</v>
      </c>
      <c r="N11" s="28">
        <f aca="true" t="shared" si="7" ref="N11:U11">SUM(N9:N10)</f>
        <v>0</v>
      </c>
      <c r="O11" s="28">
        <f t="shared" si="7"/>
        <v>0</v>
      </c>
      <c r="P11" s="28">
        <f t="shared" si="7"/>
        <v>0</v>
      </c>
      <c r="Q11" s="28">
        <f t="shared" si="7"/>
        <v>0</v>
      </c>
      <c r="R11" s="28">
        <f t="shared" si="7"/>
        <v>3475.82</v>
      </c>
      <c r="S11" s="28">
        <f t="shared" si="7"/>
        <v>48766.04</v>
      </c>
      <c r="T11" s="28">
        <f t="shared" si="7"/>
        <v>0</v>
      </c>
      <c r="U11" s="28">
        <f t="shared" si="7"/>
        <v>0</v>
      </c>
      <c r="V11" s="28">
        <f>SUM(W11:AD11)</f>
        <v>54991.43</v>
      </c>
      <c r="W11" s="28">
        <f aca="true" t="shared" si="8" ref="W11:AD11">SUM(W9:W10)</f>
        <v>0</v>
      </c>
      <c r="X11" s="28">
        <f t="shared" si="8"/>
        <v>0</v>
      </c>
      <c r="Y11" s="28">
        <f t="shared" si="8"/>
        <v>0</v>
      </c>
      <c r="Z11" s="28">
        <f t="shared" si="8"/>
        <v>0</v>
      </c>
      <c r="AA11" s="28">
        <f t="shared" si="8"/>
        <v>3658.76</v>
      </c>
      <c r="AB11" s="28">
        <f t="shared" si="8"/>
        <v>51332.67</v>
      </c>
      <c r="AC11" s="28">
        <f t="shared" si="8"/>
        <v>0</v>
      </c>
      <c r="AD11" s="28">
        <f t="shared" si="8"/>
        <v>0</v>
      </c>
    </row>
    <row r="12" spans="1:30" ht="33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72" customHeight="1">
      <c r="A13" s="22" t="s">
        <v>19</v>
      </c>
      <c r="B13" s="23" t="s">
        <v>13</v>
      </c>
      <c r="C13" s="24" t="s">
        <v>14</v>
      </c>
      <c r="D13" s="25">
        <f>SUM(E13:L13)</f>
        <v>223.35865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223.35865</v>
      </c>
      <c r="L13" s="40">
        <v>0</v>
      </c>
      <c r="M13" s="25">
        <f>SUM(N13:U13)</f>
        <v>4243.81433</v>
      </c>
      <c r="N13" s="40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4243.81433</v>
      </c>
      <c r="U13" s="26">
        <v>0</v>
      </c>
      <c r="V13" s="25">
        <f>SUM(W13:AD13)</f>
        <v>4467.17298</v>
      </c>
      <c r="W13" s="26">
        <f>E13+N13</f>
        <v>0</v>
      </c>
      <c r="X13" s="26">
        <f aca="true" t="shared" si="9" ref="X13:X14">F13+O13</f>
        <v>0</v>
      </c>
      <c r="Y13" s="26">
        <f aca="true" t="shared" si="10" ref="Y13:Y14">G13+P13</f>
        <v>0</v>
      </c>
      <c r="Z13" s="26">
        <f aca="true" t="shared" si="11" ref="Z13:Z14">H13+Q13</f>
        <v>0</v>
      </c>
      <c r="AA13" s="26">
        <f aca="true" t="shared" si="12" ref="AA13:AA14">I13+R13</f>
        <v>0</v>
      </c>
      <c r="AB13" s="26">
        <f aca="true" t="shared" si="13" ref="AB13:AB14">J13+S13</f>
        <v>0</v>
      </c>
      <c r="AC13" s="26">
        <f aca="true" t="shared" si="14" ref="AC13:AC14">K13+T13</f>
        <v>4467.17298</v>
      </c>
      <c r="AD13" s="26">
        <f aca="true" t="shared" si="15" ref="AD13:AD14">L13+U13</f>
        <v>0</v>
      </c>
    </row>
    <row r="14" spans="1:30" ht="81" customHeight="1">
      <c r="A14" s="22" t="s">
        <v>20</v>
      </c>
      <c r="B14" s="23" t="s">
        <v>16</v>
      </c>
      <c r="C14" s="24" t="s">
        <v>14</v>
      </c>
      <c r="D14" s="25">
        <f>SUM(E14:L14)</f>
        <v>10046.81926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40">
        <v>10046.81926</v>
      </c>
      <c r="M14" s="25">
        <f>SUM(N14:U14)</f>
        <v>190889.56592</v>
      </c>
      <c r="N14" s="40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190889.56592</v>
      </c>
      <c r="V14" s="25">
        <f>SUM(W14:AD14)</f>
        <v>200936.38517999998</v>
      </c>
      <c r="W14" s="26">
        <f>E14+N14</f>
        <v>0</v>
      </c>
      <c r="X14" s="26">
        <f t="shared" si="9"/>
        <v>0</v>
      </c>
      <c r="Y14" s="26">
        <f t="shared" si="10"/>
        <v>0</v>
      </c>
      <c r="Z14" s="26">
        <f t="shared" si="11"/>
        <v>0</v>
      </c>
      <c r="AA14" s="26">
        <f t="shared" si="12"/>
        <v>0</v>
      </c>
      <c r="AB14" s="26">
        <f t="shared" si="13"/>
        <v>0</v>
      </c>
      <c r="AC14" s="26">
        <f t="shared" si="14"/>
        <v>0</v>
      </c>
      <c r="AD14" s="26">
        <f t="shared" si="15"/>
        <v>200936.38517999998</v>
      </c>
    </row>
    <row r="15" spans="1:30" ht="91.5" customHeight="1">
      <c r="A15" s="27" t="s">
        <v>17</v>
      </c>
      <c r="B15" s="27"/>
      <c r="C15" s="27"/>
      <c r="D15" s="28">
        <f>SUM(E15:L15)</f>
        <v>10270.17791</v>
      </c>
      <c r="E15" s="28">
        <f>SUM(E13:E14)</f>
        <v>0</v>
      </c>
      <c r="F15" s="28">
        <f aca="true" t="shared" si="16" ref="F15:L15">SUM(F13:F14)</f>
        <v>0</v>
      </c>
      <c r="G15" s="28">
        <f t="shared" si="16"/>
        <v>0</v>
      </c>
      <c r="H15" s="28">
        <f t="shared" si="16"/>
        <v>0</v>
      </c>
      <c r="I15" s="28">
        <f t="shared" si="16"/>
        <v>0</v>
      </c>
      <c r="J15" s="28">
        <f t="shared" si="16"/>
        <v>0</v>
      </c>
      <c r="K15" s="28">
        <f t="shared" si="16"/>
        <v>223.35865</v>
      </c>
      <c r="L15" s="28">
        <f t="shared" si="16"/>
        <v>10046.81926</v>
      </c>
      <c r="M15" s="28">
        <f>SUM(N15:U15)</f>
        <v>195133.38025</v>
      </c>
      <c r="N15" s="28">
        <f aca="true" t="shared" si="17" ref="N15:U15">SUM(N13:N14)</f>
        <v>0</v>
      </c>
      <c r="O15" s="28">
        <f t="shared" si="17"/>
        <v>0</v>
      </c>
      <c r="P15" s="28">
        <f t="shared" si="17"/>
        <v>0</v>
      </c>
      <c r="Q15" s="28">
        <f t="shared" si="17"/>
        <v>0</v>
      </c>
      <c r="R15" s="28">
        <f t="shared" si="17"/>
        <v>0</v>
      </c>
      <c r="S15" s="28">
        <f t="shared" si="17"/>
        <v>0</v>
      </c>
      <c r="T15" s="28">
        <f t="shared" si="17"/>
        <v>4243.81433</v>
      </c>
      <c r="U15" s="28">
        <f t="shared" si="17"/>
        <v>190889.56592</v>
      </c>
      <c r="V15" s="28">
        <f>SUM(W15:AD15)</f>
        <v>205403.55816</v>
      </c>
      <c r="W15" s="28">
        <f aca="true" t="shared" si="18" ref="W15:AD15">SUM(W13:W14)</f>
        <v>0</v>
      </c>
      <c r="X15" s="28">
        <f t="shared" si="18"/>
        <v>0</v>
      </c>
      <c r="Y15" s="28">
        <f t="shared" si="18"/>
        <v>0</v>
      </c>
      <c r="Z15" s="28">
        <f t="shared" si="18"/>
        <v>0</v>
      </c>
      <c r="AA15" s="28">
        <f t="shared" si="18"/>
        <v>0</v>
      </c>
      <c r="AB15" s="28">
        <f t="shared" si="18"/>
        <v>0</v>
      </c>
      <c r="AC15" s="28">
        <f t="shared" si="18"/>
        <v>4467.17298</v>
      </c>
      <c r="AD15" s="28">
        <f t="shared" si="18"/>
        <v>200936.38517999998</v>
      </c>
    </row>
    <row r="16" spans="1:30" ht="114.75" customHeight="1">
      <c r="A16" s="31" t="s">
        <v>21</v>
      </c>
      <c r="B16" s="32"/>
      <c r="C16" s="33"/>
      <c r="D16" s="34">
        <f>SUM(E16:L16)</f>
        <v>13019.74791</v>
      </c>
      <c r="E16" s="34">
        <f>E11+E15</f>
        <v>0</v>
      </c>
      <c r="F16" s="34">
        <f aca="true" t="shared" si="19" ref="F16:AD16">F11+F15</f>
        <v>0</v>
      </c>
      <c r="G16" s="34">
        <f t="shared" si="19"/>
        <v>0</v>
      </c>
      <c r="H16" s="34">
        <f t="shared" si="19"/>
        <v>0</v>
      </c>
      <c r="I16" s="34">
        <f t="shared" si="19"/>
        <v>182.94</v>
      </c>
      <c r="J16" s="34">
        <f t="shared" si="19"/>
        <v>2566.63</v>
      </c>
      <c r="K16" s="34">
        <f t="shared" si="19"/>
        <v>223.35865</v>
      </c>
      <c r="L16" s="34">
        <f t="shared" si="19"/>
        <v>10046.81926</v>
      </c>
      <c r="M16" s="34">
        <f>SUM(N16:U16)</f>
        <v>247375.24025</v>
      </c>
      <c r="N16" s="34">
        <f t="shared" si="19"/>
        <v>0</v>
      </c>
      <c r="O16" s="34">
        <f t="shared" si="19"/>
        <v>0</v>
      </c>
      <c r="P16" s="34">
        <f t="shared" si="19"/>
        <v>0</v>
      </c>
      <c r="Q16" s="34">
        <f t="shared" si="19"/>
        <v>0</v>
      </c>
      <c r="R16" s="34">
        <f t="shared" si="19"/>
        <v>3475.82</v>
      </c>
      <c r="S16" s="34">
        <f t="shared" si="19"/>
        <v>48766.04</v>
      </c>
      <c r="T16" s="34">
        <f t="shared" si="19"/>
        <v>4243.81433</v>
      </c>
      <c r="U16" s="34">
        <f t="shared" si="19"/>
        <v>190889.56592</v>
      </c>
      <c r="V16" s="34">
        <f>SUM(W16:AD16)</f>
        <v>260394.98815999998</v>
      </c>
      <c r="W16" s="34">
        <f t="shared" si="19"/>
        <v>0</v>
      </c>
      <c r="X16" s="34">
        <f t="shared" si="19"/>
        <v>0</v>
      </c>
      <c r="Y16" s="34">
        <f t="shared" si="19"/>
        <v>0</v>
      </c>
      <c r="Z16" s="34">
        <f t="shared" si="19"/>
        <v>0</v>
      </c>
      <c r="AA16" s="34">
        <f t="shared" si="19"/>
        <v>3658.76</v>
      </c>
      <c r="AB16" s="34">
        <f t="shared" si="19"/>
        <v>51332.67</v>
      </c>
      <c r="AC16" s="34">
        <f t="shared" si="19"/>
        <v>4467.17298</v>
      </c>
      <c r="AD16" s="34">
        <f t="shared" si="19"/>
        <v>200936.38517999998</v>
      </c>
    </row>
    <row r="17" spans="1:30" ht="27" customHeight="1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61"/>
    </row>
    <row r="18" spans="1:30" ht="23.25" customHeight="1">
      <c r="A18" s="20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62"/>
    </row>
    <row r="19" spans="1:30" ht="75" customHeight="1">
      <c r="A19" s="22" t="s">
        <v>12</v>
      </c>
      <c r="B19" s="30" t="s">
        <v>24</v>
      </c>
      <c r="C19" s="24" t="s">
        <v>14</v>
      </c>
      <c r="D19" s="25">
        <f>SUM(E19:L19)</f>
        <v>565.049</v>
      </c>
      <c r="E19" s="26">
        <v>565.049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5">
        <f>SUM(N19:U19)</f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f>SUM(W19:AD19)</f>
        <v>565.049</v>
      </c>
      <c r="W19" s="26">
        <f>E19+N19</f>
        <v>565.049</v>
      </c>
      <c r="X19" s="26">
        <f>F19+O19</f>
        <v>0</v>
      </c>
      <c r="Y19" s="26">
        <f aca="true" t="shared" si="20" ref="Y19:AD19">G19+P19</f>
        <v>0</v>
      </c>
      <c r="Z19" s="26">
        <f t="shared" si="20"/>
        <v>0</v>
      </c>
      <c r="AA19" s="26">
        <f t="shared" si="20"/>
        <v>0</v>
      </c>
      <c r="AB19" s="26">
        <f t="shared" si="20"/>
        <v>0</v>
      </c>
      <c r="AC19" s="26">
        <f t="shared" si="20"/>
        <v>0</v>
      </c>
      <c r="AD19" s="26">
        <f t="shared" si="20"/>
        <v>0</v>
      </c>
    </row>
    <row r="20" spans="1:30" ht="75.75" customHeight="1">
      <c r="A20" s="27" t="s">
        <v>17</v>
      </c>
      <c r="B20" s="27"/>
      <c r="C20" s="27"/>
      <c r="D20" s="35">
        <f>SUM(E20:L20)</f>
        <v>565.049</v>
      </c>
      <c r="E20" s="35">
        <f>SUM(E19)</f>
        <v>565.049</v>
      </c>
      <c r="F20" s="35">
        <f>SUM(F19)</f>
        <v>0</v>
      </c>
      <c r="G20" s="35">
        <f aca="true" t="shared" si="21" ref="G20:AD20">SUM(G19)</f>
        <v>0</v>
      </c>
      <c r="H20" s="35">
        <f t="shared" si="21"/>
        <v>0</v>
      </c>
      <c r="I20" s="35">
        <f t="shared" si="21"/>
        <v>0</v>
      </c>
      <c r="J20" s="35">
        <f t="shared" si="21"/>
        <v>0</v>
      </c>
      <c r="K20" s="35">
        <f t="shared" si="21"/>
        <v>0</v>
      </c>
      <c r="L20" s="35">
        <f t="shared" si="21"/>
        <v>0</v>
      </c>
      <c r="M20" s="35">
        <f>SUM(N20:U20)</f>
        <v>0</v>
      </c>
      <c r="N20" s="35">
        <f t="shared" si="21"/>
        <v>0</v>
      </c>
      <c r="O20" s="35">
        <f t="shared" si="21"/>
        <v>0</v>
      </c>
      <c r="P20" s="35">
        <f t="shared" si="21"/>
        <v>0</v>
      </c>
      <c r="Q20" s="35">
        <f t="shared" si="21"/>
        <v>0</v>
      </c>
      <c r="R20" s="35">
        <f t="shared" si="21"/>
        <v>0</v>
      </c>
      <c r="S20" s="35">
        <f t="shared" si="21"/>
        <v>0</v>
      </c>
      <c r="T20" s="35">
        <f t="shared" si="21"/>
        <v>0</v>
      </c>
      <c r="U20" s="35">
        <f t="shared" si="21"/>
        <v>0</v>
      </c>
      <c r="V20" s="35">
        <f t="shared" si="21"/>
        <v>565.049</v>
      </c>
      <c r="W20" s="35">
        <f t="shared" si="21"/>
        <v>565.049</v>
      </c>
      <c r="X20" s="35">
        <f t="shared" si="21"/>
        <v>0</v>
      </c>
      <c r="Y20" s="35">
        <f t="shared" si="21"/>
        <v>0</v>
      </c>
      <c r="Z20" s="35">
        <f t="shared" si="21"/>
        <v>0</v>
      </c>
      <c r="AA20" s="35">
        <f t="shared" si="21"/>
        <v>0</v>
      </c>
      <c r="AB20" s="35">
        <f t="shared" si="21"/>
        <v>0</v>
      </c>
      <c r="AC20" s="35">
        <f t="shared" si="21"/>
        <v>0</v>
      </c>
      <c r="AD20" s="35">
        <f t="shared" si="21"/>
        <v>0</v>
      </c>
    </row>
    <row r="21" spans="1:30" s="1" customFormat="1" ht="26.25" customHeight="1">
      <c r="A21" s="36" t="s">
        <v>25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63"/>
    </row>
    <row r="22" spans="1:30" ht="86.25" customHeight="1">
      <c r="A22" s="22" t="s">
        <v>19</v>
      </c>
      <c r="B22" s="23" t="s">
        <v>26</v>
      </c>
      <c r="C22" s="24" t="s">
        <v>14</v>
      </c>
      <c r="D22" s="25">
        <f>SUM(E22:L22)</f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0">
        <v>0</v>
      </c>
      <c r="M22" s="25">
        <f>SUM(N22:U22)</f>
        <v>21696</v>
      </c>
      <c r="N22" s="40">
        <v>0</v>
      </c>
      <c r="O22" s="26">
        <v>0</v>
      </c>
      <c r="P22" s="26">
        <v>0</v>
      </c>
      <c r="Q22" s="40">
        <v>0</v>
      </c>
      <c r="R22" s="26">
        <v>21696</v>
      </c>
      <c r="S22" s="26">
        <v>0</v>
      </c>
      <c r="T22" s="26">
        <v>0</v>
      </c>
      <c r="U22" s="26">
        <v>0</v>
      </c>
      <c r="V22" s="25">
        <f>SUM(W22:AD22)</f>
        <v>21696</v>
      </c>
      <c r="W22" s="26">
        <f>E22+N22</f>
        <v>0</v>
      </c>
      <c r="X22" s="26">
        <f>F22+O22</f>
        <v>0</v>
      </c>
      <c r="Y22" s="26">
        <f aca="true" t="shared" si="22" ref="Y22:AD22">G22+P22</f>
        <v>0</v>
      </c>
      <c r="Z22" s="26">
        <f t="shared" si="22"/>
        <v>0</v>
      </c>
      <c r="AA22" s="26">
        <f t="shared" si="22"/>
        <v>21696</v>
      </c>
      <c r="AB22" s="26">
        <f t="shared" si="22"/>
        <v>0</v>
      </c>
      <c r="AC22" s="26">
        <f t="shared" si="22"/>
        <v>0</v>
      </c>
      <c r="AD22" s="26">
        <f t="shared" si="22"/>
        <v>0</v>
      </c>
    </row>
    <row r="23" spans="1:30" ht="72" customHeight="1">
      <c r="A23" s="27" t="s">
        <v>17</v>
      </c>
      <c r="B23" s="27"/>
      <c r="C23" s="27"/>
      <c r="D23" s="28">
        <f>SUM(E23:L23)</f>
        <v>0</v>
      </c>
      <c r="E23" s="28">
        <f>SUM(E22)</f>
        <v>0</v>
      </c>
      <c r="F23" s="28">
        <f aca="true" t="shared" si="23" ref="F23:AD23">SUM(F22)</f>
        <v>0</v>
      </c>
      <c r="G23" s="28">
        <f t="shared" si="23"/>
        <v>0</v>
      </c>
      <c r="H23" s="28">
        <f t="shared" si="23"/>
        <v>0</v>
      </c>
      <c r="I23" s="28">
        <f t="shared" si="23"/>
        <v>0</v>
      </c>
      <c r="J23" s="28">
        <f t="shared" si="23"/>
        <v>0</v>
      </c>
      <c r="K23" s="28">
        <f t="shared" si="23"/>
        <v>0</v>
      </c>
      <c r="L23" s="28">
        <f t="shared" si="23"/>
        <v>0</v>
      </c>
      <c r="M23" s="28">
        <f>SUM(N23:U23)</f>
        <v>21696</v>
      </c>
      <c r="N23" s="28">
        <f t="shared" si="23"/>
        <v>0</v>
      </c>
      <c r="O23" s="28">
        <f t="shared" si="23"/>
        <v>0</v>
      </c>
      <c r="P23" s="28">
        <f t="shared" si="23"/>
        <v>0</v>
      </c>
      <c r="Q23" s="28">
        <f t="shared" si="23"/>
        <v>0</v>
      </c>
      <c r="R23" s="28">
        <f t="shared" si="23"/>
        <v>21696</v>
      </c>
      <c r="S23" s="28">
        <f t="shared" si="23"/>
        <v>0</v>
      </c>
      <c r="T23" s="28">
        <f t="shared" si="23"/>
        <v>0</v>
      </c>
      <c r="U23" s="28">
        <f t="shared" si="23"/>
        <v>0</v>
      </c>
      <c r="V23" s="28">
        <f>SUM(W23:AD23)</f>
        <v>21696</v>
      </c>
      <c r="W23" s="28">
        <f t="shared" si="23"/>
        <v>0</v>
      </c>
      <c r="X23" s="28">
        <f t="shared" si="23"/>
        <v>0</v>
      </c>
      <c r="Y23" s="28">
        <f t="shared" si="23"/>
        <v>0</v>
      </c>
      <c r="Z23" s="28">
        <f t="shared" si="23"/>
        <v>0</v>
      </c>
      <c r="AA23" s="28">
        <f t="shared" si="23"/>
        <v>21696</v>
      </c>
      <c r="AB23" s="28">
        <f t="shared" si="23"/>
        <v>0</v>
      </c>
      <c r="AC23" s="28">
        <f t="shared" si="23"/>
        <v>0</v>
      </c>
      <c r="AD23" s="28">
        <f t="shared" si="23"/>
        <v>0</v>
      </c>
    </row>
    <row r="24" spans="1:30" ht="36" customHeight="1">
      <c r="A24" s="38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73.5" customHeight="1">
      <c r="A25" s="22" t="s">
        <v>28</v>
      </c>
      <c r="B25" s="23" t="s">
        <v>29</v>
      </c>
      <c r="C25" s="24" t="s">
        <v>14</v>
      </c>
      <c r="D25" s="39">
        <f>SUM(E25:L25)</f>
        <v>11155.36</v>
      </c>
      <c r="E25" s="40">
        <v>0</v>
      </c>
      <c r="F25" s="40">
        <v>0</v>
      </c>
      <c r="G25" s="40">
        <v>0</v>
      </c>
      <c r="H25" s="40">
        <v>0</v>
      </c>
      <c r="I25" s="40">
        <v>11155.36</v>
      </c>
      <c r="J25" s="40">
        <v>0</v>
      </c>
      <c r="K25" s="40">
        <v>0</v>
      </c>
      <c r="L25" s="40">
        <v>0</v>
      </c>
      <c r="M25" s="39">
        <f>SUM(N25:U25)</f>
        <v>211951.84</v>
      </c>
      <c r="N25" s="40">
        <v>0</v>
      </c>
      <c r="O25" s="40">
        <v>0</v>
      </c>
      <c r="P25" s="40">
        <v>0</v>
      </c>
      <c r="Q25" s="40">
        <v>0</v>
      </c>
      <c r="R25" s="40">
        <v>211951.84</v>
      </c>
      <c r="S25" s="40">
        <v>0</v>
      </c>
      <c r="T25" s="40">
        <v>0</v>
      </c>
      <c r="U25" s="40">
        <v>0</v>
      </c>
      <c r="V25" s="39">
        <f>SUM(W25:AD25)</f>
        <v>223107.2</v>
      </c>
      <c r="W25" s="40">
        <f>E25+N2</f>
        <v>0</v>
      </c>
      <c r="X25" s="40">
        <f>F25+O25</f>
        <v>0</v>
      </c>
      <c r="Y25" s="40">
        <f aca="true" t="shared" si="24" ref="Y25:AD25">G25+P25</f>
        <v>0</v>
      </c>
      <c r="Z25" s="40">
        <f t="shared" si="24"/>
        <v>0</v>
      </c>
      <c r="AA25" s="40">
        <f t="shared" si="24"/>
        <v>223107.2</v>
      </c>
      <c r="AB25" s="40">
        <f t="shared" si="24"/>
        <v>0</v>
      </c>
      <c r="AC25" s="40">
        <f t="shared" si="24"/>
        <v>0</v>
      </c>
      <c r="AD25" s="40">
        <f t="shared" si="24"/>
        <v>0</v>
      </c>
      <c r="AG25" s="65"/>
    </row>
    <row r="26" spans="1:30" ht="78" customHeight="1">
      <c r="A26" s="27" t="s">
        <v>17</v>
      </c>
      <c r="B26" s="27"/>
      <c r="C26" s="27"/>
      <c r="D26" s="28">
        <f>SUM(E26:L26)</f>
        <v>11155.36</v>
      </c>
      <c r="E26" s="28">
        <f>SUM(E25)</f>
        <v>0</v>
      </c>
      <c r="F26" s="28">
        <f aca="true" t="shared" si="25" ref="F26:L26">SUM(F25)</f>
        <v>0</v>
      </c>
      <c r="G26" s="28">
        <f t="shared" si="25"/>
        <v>0</v>
      </c>
      <c r="H26" s="28">
        <f t="shared" si="25"/>
        <v>0</v>
      </c>
      <c r="I26" s="28">
        <f t="shared" si="25"/>
        <v>11155.36</v>
      </c>
      <c r="J26" s="28">
        <f t="shared" si="25"/>
        <v>0</v>
      </c>
      <c r="K26" s="28">
        <f t="shared" si="25"/>
        <v>0</v>
      </c>
      <c r="L26" s="28">
        <f t="shared" si="25"/>
        <v>0</v>
      </c>
      <c r="M26" s="28">
        <f>SUM(N26:U26)</f>
        <v>211951.84</v>
      </c>
      <c r="N26" s="28">
        <f>SUM(N25)</f>
        <v>0</v>
      </c>
      <c r="O26" s="28">
        <f>SUM(O25)</f>
        <v>0</v>
      </c>
      <c r="P26" s="28">
        <f aca="true" t="shared" si="26" ref="P26">SUM(P25)</f>
        <v>0</v>
      </c>
      <c r="Q26" s="28">
        <f aca="true" t="shared" si="27" ref="Q26">SUM(Q25)</f>
        <v>0</v>
      </c>
      <c r="R26" s="28">
        <f aca="true" t="shared" si="28" ref="R26">SUM(R25)</f>
        <v>211951.84</v>
      </c>
      <c r="S26" s="28">
        <f aca="true" t="shared" si="29" ref="S26">SUM(S25)</f>
        <v>0</v>
      </c>
      <c r="T26" s="28">
        <f aca="true" t="shared" si="30" ref="T26:U26">SUM(T25)</f>
        <v>0</v>
      </c>
      <c r="U26" s="28">
        <f t="shared" si="30"/>
        <v>0</v>
      </c>
      <c r="V26" s="28">
        <f>SUM(W26:AD26)</f>
        <v>223107.2</v>
      </c>
      <c r="W26" s="28">
        <f aca="true" t="shared" si="31" ref="W26">SUM(W25)</f>
        <v>0</v>
      </c>
      <c r="X26" s="28">
        <f aca="true" t="shared" si="32" ref="X26">SUM(X25)</f>
        <v>0</v>
      </c>
      <c r="Y26" s="28">
        <f aca="true" t="shared" si="33" ref="Y26">SUM(Y25)</f>
        <v>0</v>
      </c>
      <c r="Z26" s="28">
        <f aca="true" t="shared" si="34" ref="Z26">SUM(Z25)</f>
        <v>0</v>
      </c>
      <c r="AA26" s="28">
        <f aca="true" t="shared" si="35" ref="AA26">SUM(AA25)</f>
        <v>223107.2</v>
      </c>
      <c r="AB26" s="28">
        <f aca="true" t="shared" si="36" ref="AB26:AC26">SUM(AB25)</f>
        <v>0</v>
      </c>
      <c r="AC26" s="28">
        <f t="shared" si="36"/>
        <v>0</v>
      </c>
      <c r="AD26" s="28">
        <f aca="true" t="shared" si="37" ref="AD26">SUM(AD25)</f>
        <v>0</v>
      </c>
    </row>
    <row r="27" spans="1:30" ht="30.75" customHeight="1">
      <c r="A27" s="20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62"/>
    </row>
    <row r="28" spans="1:30" ht="83.25" customHeight="1">
      <c r="A28" s="22" t="s">
        <v>31</v>
      </c>
      <c r="B28" s="23" t="s">
        <v>29</v>
      </c>
      <c r="C28" s="24" t="s">
        <v>14</v>
      </c>
      <c r="D28" s="25">
        <f>SUM(E28:L28)</f>
        <v>7016.712</v>
      </c>
      <c r="E28" s="26">
        <v>0</v>
      </c>
      <c r="F28" s="26">
        <v>0</v>
      </c>
      <c r="G28" s="40">
        <v>0</v>
      </c>
      <c r="H28" s="26">
        <v>0</v>
      </c>
      <c r="I28" s="40">
        <v>7016.712</v>
      </c>
      <c r="J28" s="40">
        <v>0</v>
      </c>
      <c r="K28" s="40">
        <v>0</v>
      </c>
      <c r="L28" s="40">
        <v>0</v>
      </c>
      <c r="M28" s="25">
        <f>SUM(N28:U28)</f>
        <v>133317.528</v>
      </c>
      <c r="N28" s="40">
        <v>0</v>
      </c>
      <c r="O28" s="40">
        <v>0</v>
      </c>
      <c r="P28" s="40">
        <v>0</v>
      </c>
      <c r="Q28" s="40">
        <v>0</v>
      </c>
      <c r="R28" s="40">
        <v>133317.528</v>
      </c>
      <c r="S28" s="40">
        <v>0</v>
      </c>
      <c r="T28" s="40">
        <v>0</v>
      </c>
      <c r="U28" s="40">
        <v>0</v>
      </c>
      <c r="V28" s="25">
        <f>SUM(W28:AD28)</f>
        <v>140334.24</v>
      </c>
      <c r="W28" s="26">
        <f>E28+N28</f>
        <v>0</v>
      </c>
      <c r="X28" s="26">
        <f aca="true" t="shared" si="38" ref="X28:AD28">F28+O28</f>
        <v>0</v>
      </c>
      <c r="Y28" s="26">
        <f t="shared" si="38"/>
        <v>0</v>
      </c>
      <c r="Z28" s="26">
        <f t="shared" si="38"/>
        <v>0</v>
      </c>
      <c r="AA28" s="26">
        <f t="shared" si="38"/>
        <v>140334.24</v>
      </c>
      <c r="AB28" s="26">
        <f t="shared" si="38"/>
        <v>0</v>
      </c>
      <c r="AC28" s="26">
        <f t="shared" si="38"/>
        <v>0</v>
      </c>
      <c r="AD28" s="26">
        <f t="shared" si="38"/>
        <v>0</v>
      </c>
    </row>
    <row r="29" spans="1:30" ht="84" customHeight="1">
      <c r="A29" s="27" t="s">
        <v>17</v>
      </c>
      <c r="B29" s="27"/>
      <c r="C29" s="27"/>
      <c r="D29" s="28">
        <f>SUM(E29:L29)</f>
        <v>7016.712</v>
      </c>
      <c r="E29" s="28">
        <f>SUM(E28)</f>
        <v>0</v>
      </c>
      <c r="F29" s="28">
        <f aca="true" t="shared" si="39" ref="F29:AD29">SUM(F28)</f>
        <v>0</v>
      </c>
      <c r="G29" s="28">
        <f t="shared" si="39"/>
        <v>0</v>
      </c>
      <c r="H29" s="28">
        <f t="shared" si="39"/>
        <v>0</v>
      </c>
      <c r="I29" s="28">
        <f t="shared" si="39"/>
        <v>7016.712</v>
      </c>
      <c r="J29" s="28">
        <f t="shared" si="39"/>
        <v>0</v>
      </c>
      <c r="K29" s="28">
        <f t="shared" si="39"/>
        <v>0</v>
      </c>
      <c r="L29" s="28">
        <f t="shared" si="39"/>
        <v>0</v>
      </c>
      <c r="M29" s="28">
        <f>SUM(N29:U29)</f>
        <v>133317.528</v>
      </c>
      <c r="N29" s="28">
        <f t="shared" si="39"/>
        <v>0</v>
      </c>
      <c r="O29" s="28">
        <f t="shared" si="39"/>
        <v>0</v>
      </c>
      <c r="P29" s="28">
        <f t="shared" si="39"/>
        <v>0</v>
      </c>
      <c r="Q29" s="28">
        <f t="shared" si="39"/>
        <v>0</v>
      </c>
      <c r="R29" s="28">
        <f t="shared" si="39"/>
        <v>133317.528</v>
      </c>
      <c r="S29" s="28">
        <f t="shared" si="39"/>
        <v>0</v>
      </c>
      <c r="T29" s="28">
        <f t="shared" si="39"/>
        <v>0</v>
      </c>
      <c r="U29" s="28">
        <f t="shared" si="39"/>
        <v>0</v>
      </c>
      <c r="V29" s="28">
        <f>SUM(W29:AD29)</f>
        <v>140334.24</v>
      </c>
      <c r="W29" s="28">
        <f t="shared" si="39"/>
        <v>0</v>
      </c>
      <c r="X29" s="28">
        <f t="shared" si="39"/>
        <v>0</v>
      </c>
      <c r="Y29" s="28">
        <f t="shared" si="39"/>
        <v>0</v>
      </c>
      <c r="Z29" s="28">
        <f t="shared" si="39"/>
        <v>0</v>
      </c>
      <c r="AA29" s="28">
        <f t="shared" si="39"/>
        <v>140334.24</v>
      </c>
      <c r="AB29" s="28">
        <f t="shared" si="39"/>
        <v>0</v>
      </c>
      <c r="AC29" s="28">
        <f t="shared" si="39"/>
        <v>0</v>
      </c>
      <c r="AD29" s="28">
        <f t="shared" si="39"/>
        <v>0</v>
      </c>
    </row>
    <row r="30" spans="1:30" ht="30" customHeight="1">
      <c r="A30" s="20" t="s">
        <v>32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62"/>
    </row>
    <row r="31" spans="1:30" ht="73.5" customHeight="1">
      <c r="A31" s="22" t="s">
        <v>33</v>
      </c>
      <c r="B31" s="23" t="s">
        <v>29</v>
      </c>
      <c r="C31" s="24" t="s">
        <v>14</v>
      </c>
      <c r="D31" s="25">
        <f>SUM(E31:L31)</f>
        <v>3619.9735</v>
      </c>
      <c r="E31" s="26">
        <v>0</v>
      </c>
      <c r="F31" s="26">
        <v>0</v>
      </c>
      <c r="G31" s="40">
        <v>0</v>
      </c>
      <c r="H31" s="26">
        <v>0</v>
      </c>
      <c r="I31" s="40">
        <v>3619.9735</v>
      </c>
      <c r="J31" s="40">
        <v>0</v>
      </c>
      <c r="K31" s="40">
        <v>0</v>
      </c>
      <c r="L31" s="40">
        <v>0</v>
      </c>
      <c r="M31" s="25">
        <f>SUM(N31:U31)</f>
        <v>68779.4965</v>
      </c>
      <c r="N31" s="40">
        <v>0</v>
      </c>
      <c r="O31" s="40">
        <v>0</v>
      </c>
      <c r="P31" s="40">
        <v>0</v>
      </c>
      <c r="Q31" s="40">
        <v>0</v>
      </c>
      <c r="R31" s="40">
        <v>68779.4965</v>
      </c>
      <c r="S31" s="40">
        <v>0</v>
      </c>
      <c r="T31" s="40">
        <v>0</v>
      </c>
      <c r="U31" s="40">
        <v>0</v>
      </c>
      <c r="V31" s="25">
        <f>SUM(W31:AD31)</f>
        <v>72399.47</v>
      </c>
      <c r="W31" s="26">
        <f>E31+N31</f>
        <v>0</v>
      </c>
      <c r="X31" s="26">
        <f aca="true" t="shared" si="40" ref="X31:AD31">F31+O31</f>
        <v>0</v>
      </c>
      <c r="Y31" s="26">
        <f t="shared" si="40"/>
        <v>0</v>
      </c>
      <c r="Z31" s="26">
        <f t="shared" si="40"/>
        <v>0</v>
      </c>
      <c r="AA31" s="26">
        <f t="shared" si="40"/>
        <v>72399.47</v>
      </c>
      <c r="AB31" s="26">
        <f t="shared" si="40"/>
        <v>0</v>
      </c>
      <c r="AC31" s="26">
        <f t="shared" si="40"/>
        <v>0</v>
      </c>
      <c r="AD31" s="26">
        <f t="shared" si="40"/>
        <v>0</v>
      </c>
    </row>
    <row r="32" spans="1:30" ht="72.75" customHeight="1">
      <c r="A32" s="27" t="s">
        <v>17</v>
      </c>
      <c r="B32" s="27"/>
      <c r="C32" s="27"/>
      <c r="D32" s="28">
        <f>SUM(E32:L32)</f>
        <v>3619.9735</v>
      </c>
      <c r="E32" s="28">
        <f>SUM(E31)</f>
        <v>0</v>
      </c>
      <c r="F32" s="28">
        <f aca="true" t="shared" si="41" ref="F32:AD32">SUM(F31)</f>
        <v>0</v>
      </c>
      <c r="G32" s="28">
        <f t="shared" si="41"/>
        <v>0</v>
      </c>
      <c r="H32" s="28">
        <f t="shared" si="41"/>
        <v>0</v>
      </c>
      <c r="I32" s="28">
        <f t="shared" si="41"/>
        <v>3619.9735</v>
      </c>
      <c r="J32" s="28">
        <f t="shared" si="41"/>
        <v>0</v>
      </c>
      <c r="K32" s="28">
        <f t="shared" si="41"/>
        <v>0</v>
      </c>
      <c r="L32" s="28">
        <f t="shared" si="41"/>
        <v>0</v>
      </c>
      <c r="M32" s="28">
        <f>SUM(N32:U32)</f>
        <v>68779.4965</v>
      </c>
      <c r="N32" s="28">
        <f t="shared" si="41"/>
        <v>0</v>
      </c>
      <c r="O32" s="28">
        <f t="shared" si="41"/>
        <v>0</v>
      </c>
      <c r="P32" s="28">
        <f t="shared" si="41"/>
        <v>0</v>
      </c>
      <c r="Q32" s="28">
        <f t="shared" si="41"/>
        <v>0</v>
      </c>
      <c r="R32" s="28">
        <f t="shared" si="41"/>
        <v>68779.4965</v>
      </c>
      <c r="S32" s="28">
        <f t="shared" si="41"/>
        <v>0</v>
      </c>
      <c r="T32" s="28">
        <f t="shared" si="41"/>
        <v>0</v>
      </c>
      <c r="U32" s="28">
        <f t="shared" si="41"/>
        <v>0</v>
      </c>
      <c r="V32" s="28">
        <f>SUM(W32:AD32)</f>
        <v>72399.47</v>
      </c>
      <c r="W32" s="28">
        <f t="shared" si="41"/>
        <v>0</v>
      </c>
      <c r="X32" s="28">
        <f t="shared" si="41"/>
        <v>0</v>
      </c>
      <c r="Y32" s="28">
        <f t="shared" si="41"/>
        <v>0</v>
      </c>
      <c r="Z32" s="28">
        <f t="shared" si="41"/>
        <v>0</v>
      </c>
      <c r="AA32" s="28">
        <f t="shared" si="41"/>
        <v>72399.47</v>
      </c>
      <c r="AB32" s="28">
        <f t="shared" si="41"/>
        <v>0</v>
      </c>
      <c r="AC32" s="28">
        <f t="shared" si="41"/>
        <v>0</v>
      </c>
      <c r="AD32" s="28">
        <f t="shared" si="41"/>
        <v>0</v>
      </c>
    </row>
    <row r="33" spans="1:30" ht="35.25" customHeight="1">
      <c r="A33" s="20" t="s">
        <v>34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62"/>
    </row>
    <row r="34" spans="1:34" ht="76.5" customHeight="1">
      <c r="A34" s="22" t="s">
        <v>35</v>
      </c>
      <c r="B34" s="23" t="s">
        <v>29</v>
      </c>
      <c r="C34" s="24" t="s">
        <v>14</v>
      </c>
      <c r="D34" s="25">
        <f>SUM(E34:L34)</f>
        <v>9152.31222</v>
      </c>
      <c r="E34" s="26">
        <v>0</v>
      </c>
      <c r="F34" s="26">
        <v>0</v>
      </c>
      <c r="G34" s="26">
        <v>0</v>
      </c>
      <c r="H34" s="40">
        <v>0</v>
      </c>
      <c r="I34" s="26">
        <v>9152.31222</v>
      </c>
      <c r="J34" s="40">
        <v>0</v>
      </c>
      <c r="K34" s="40">
        <v>0</v>
      </c>
      <c r="L34" s="40">
        <v>0</v>
      </c>
      <c r="M34" s="25">
        <f>SUM(N34:U34)</f>
        <v>173893.93209</v>
      </c>
      <c r="N34" s="40">
        <v>0</v>
      </c>
      <c r="O34" s="26">
        <v>0</v>
      </c>
      <c r="P34" s="26">
        <v>0</v>
      </c>
      <c r="Q34" s="40">
        <v>0</v>
      </c>
      <c r="R34" s="26">
        <v>173893.93209</v>
      </c>
      <c r="S34" s="40">
        <v>0</v>
      </c>
      <c r="T34" s="40">
        <v>0</v>
      </c>
      <c r="U34" s="40">
        <v>0</v>
      </c>
      <c r="V34" s="25">
        <f>SUM(W34:AD34)</f>
        <v>183046.24430999998</v>
      </c>
      <c r="W34" s="26">
        <f>E34+N34</f>
        <v>0</v>
      </c>
      <c r="X34" s="26">
        <f aca="true" t="shared" si="42" ref="X34:AD34">F34+O34</f>
        <v>0</v>
      </c>
      <c r="Y34" s="26">
        <f t="shared" si="42"/>
        <v>0</v>
      </c>
      <c r="Z34" s="26">
        <f t="shared" si="42"/>
        <v>0</v>
      </c>
      <c r="AA34" s="26">
        <f t="shared" si="42"/>
        <v>183046.24430999998</v>
      </c>
      <c r="AB34" s="26">
        <f t="shared" si="42"/>
        <v>0</v>
      </c>
      <c r="AC34" s="26">
        <f t="shared" si="42"/>
        <v>0</v>
      </c>
      <c r="AD34" s="26">
        <f t="shared" si="42"/>
        <v>0</v>
      </c>
      <c r="AG34" s="65"/>
      <c r="AH34" s="65">
        <f>AG34/100*30</f>
        <v>0</v>
      </c>
    </row>
    <row r="35" spans="1:34" ht="95.25" customHeight="1">
      <c r="A35" s="27" t="s">
        <v>17</v>
      </c>
      <c r="B35" s="27"/>
      <c r="C35" s="27"/>
      <c r="D35" s="28">
        <f>SUM(E35:L35)</f>
        <v>9152.31222</v>
      </c>
      <c r="E35" s="28">
        <f>SUM(E34)</f>
        <v>0</v>
      </c>
      <c r="F35" s="28">
        <f aca="true" t="shared" si="43" ref="F35:AD35">SUM(F34)</f>
        <v>0</v>
      </c>
      <c r="G35" s="28">
        <f t="shared" si="43"/>
        <v>0</v>
      </c>
      <c r="H35" s="28">
        <f t="shared" si="43"/>
        <v>0</v>
      </c>
      <c r="I35" s="28">
        <f t="shared" si="43"/>
        <v>9152.31222</v>
      </c>
      <c r="J35" s="28">
        <f t="shared" si="43"/>
        <v>0</v>
      </c>
      <c r="K35" s="28">
        <f t="shared" si="43"/>
        <v>0</v>
      </c>
      <c r="L35" s="28">
        <f t="shared" si="43"/>
        <v>0</v>
      </c>
      <c r="M35" s="28">
        <f>SUM(N35:U35)</f>
        <v>173893.93209</v>
      </c>
      <c r="N35" s="28">
        <f t="shared" si="43"/>
        <v>0</v>
      </c>
      <c r="O35" s="28">
        <f t="shared" si="43"/>
        <v>0</v>
      </c>
      <c r="P35" s="28">
        <f t="shared" si="43"/>
        <v>0</v>
      </c>
      <c r="Q35" s="28">
        <f t="shared" si="43"/>
        <v>0</v>
      </c>
      <c r="R35" s="28">
        <f t="shared" si="43"/>
        <v>173893.93209</v>
      </c>
      <c r="S35" s="28">
        <f t="shared" si="43"/>
        <v>0</v>
      </c>
      <c r="T35" s="28">
        <f t="shared" si="43"/>
        <v>0</v>
      </c>
      <c r="U35" s="28">
        <f t="shared" si="43"/>
        <v>0</v>
      </c>
      <c r="V35" s="28">
        <f>SUM(W35:AD35)</f>
        <v>183046.24430999998</v>
      </c>
      <c r="W35" s="28">
        <f t="shared" si="43"/>
        <v>0</v>
      </c>
      <c r="X35" s="28">
        <f t="shared" si="43"/>
        <v>0</v>
      </c>
      <c r="Y35" s="28">
        <f t="shared" si="43"/>
        <v>0</v>
      </c>
      <c r="Z35" s="28">
        <f t="shared" si="43"/>
        <v>0</v>
      </c>
      <c r="AA35" s="28">
        <f t="shared" si="43"/>
        <v>183046.24430999998</v>
      </c>
      <c r="AB35" s="28">
        <f t="shared" si="43"/>
        <v>0</v>
      </c>
      <c r="AC35" s="28">
        <f t="shared" si="43"/>
        <v>0</v>
      </c>
      <c r="AD35" s="28">
        <f t="shared" si="43"/>
        <v>0</v>
      </c>
      <c r="AG35" s="65"/>
      <c r="AH35" s="65">
        <f>AG34/100*65</f>
        <v>0</v>
      </c>
    </row>
    <row r="36" spans="1:34" ht="36" customHeight="1">
      <c r="A36" s="20" t="s">
        <v>36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62"/>
      <c r="AG36" s="65"/>
      <c r="AH36" s="65">
        <f>AG34-AH34-AH35</f>
        <v>0</v>
      </c>
    </row>
    <row r="37" spans="1:30" ht="67.5" customHeight="1">
      <c r="A37" s="22" t="s">
        <v>37</v>
      </c>
      <c r="B37" s="23" t="s">
        <v>29</v>
      </c>
      <c r="C37" s="24" t="s">
        <v>14</v>
      </c>
      <c r="D37" s="25">
        <f>SUM(E37:L37)</f>
        <v>2185.2969</v>
      </c>
      <c r="E37" s="26">
        <v>0</v>
      </c>
      <c r="F37" s="26">
        <v>0</v>
      </c>
      <c r="G37" s="26">
        <v>0</v>
      </c>
      <c r="H37" s="40">
        <v>0</v>
      </c>
      <c r="I37" s="26">
        <v>2185.2969</v>
      </c>
      <c r="J37" s="40">
        <v>0</v>
      </c>
      <c r="K37" s="40">
        <v>0</v>
      </c>
      <c r="L37" s="40">
        <v>0</v>
      </c>
      <c r="M37" s="25">
        <f>SUM(N37:U37)</f>
        <v>41520.64101</v>
      </c>
      <c r="N37" s="40">
        <v>0</v>
      </c>
      <c r="O37" s="26">
        <v>0</v>
      </c>
      <c r="P37" s="26">
        <v>0</v>
      </c>
      <c r="Q37" s="40">
        <v>0</v>
      </c>
      <c r="R37" s="26">
        <v>41520.64101</v>
      </c>
      <c r="S37" s="40">
        <v>0</v>
      </c>
      <c r="T37" s="40">
        <v>0</v>
      </c>
      <c r="U37" s="40">
        <v>0</v>
      </c>
      <c r="V37" s="25">
        <f>SUM(W37:AD37)</f>
        <v>43705.93791</v>
      </c>
      <c r="W37" s="26">
        <f>E37+N37</f>
        <v>0</v>
      </c>
      <c r="X37" s="26">
        <f aca="true" t="shared" si="44" ref="X37:AD37">F37+O37</f>
        <v>0</v>
      </c>
      <c r="Y37" s="26">
        <f t="shared" si="44"/>
        <v>0</v>
      </c>
      <c r="Z37" s="26">
        <f t="shared" si="44"/>
        <v>0</v>
      </c>
      <c r="AA37" s="26">
        <f t="shared" si="44"/>
        <v>43705.93791</v>
      </c>
      <c r="AB37" s="26">
        <f t="shared" si="44"/>
        <v>0</v>
      </c>
      <c r="AC37" s="26">
        <f t="shared" si="44"/>
        <v>0</v>
      </c>
      <c r="AD37" s="26">
        <f t="shared" si="44"/>
        <v>0</v>
      </c>
    </row>
    <row r="38" spans="1:30" ht="75.75" customHeight="1">
      <c r="A38" s="27" t="s">
        <v>17</v>
      </c>
      <c r="B38" s="27"/>
      <c r="C38" s="27"/>
      <c r="D38" s="28">
        <f>SUM(E38:L38)</f>
        <v>2185.2969</v>
      </c>
      <c r="E38" s="28">
        <f>SUM(E37)</f>
        <v>0</v>
      </c>
      <c r="F38" s="28">
        <f aca="true" t="shared" si="45" ref="F38:AD38">SUM(F37)</f>
        <v>0</v>
      </c>
      <c r="G38" s="28">
        <f t="shared" si="45"/>
        <v>0</v>
      </c>
      <c r="H38" s="28">
        <f t="shared" si="45"/>
        <v>0</v>
      </c>
      <c r="I38" s="28">
        <f t="shared" si="45"/>
        <v>2185.2969</v>
      </c>
      <c r="J38" s="28">
        <f t="shared" si="45"/>
        <v>0</v>
      </c>
      <c r="K38" s="28">
        <f t="shared" si="45"/>
        <v>0</v>
      </c>
      <c r="L38" s="28">
        <f t="shared" si="45"/>
        <v>0</v>
      </c>
      <c r="M38" s="28">
        <f>SUM(N38:U38)</f>
        <v>41520.64101</v>
      </c>
      <c r="N38" s="28">
        <f t="shared" si="45"/>
        <v>0</v>
      </c>
      <c r="O38" s="28">
        <f t="shared" si="45"/>
        <v>0</v>
      </c>
      <c r="P38" s="28">
        <f t="shared" si="45"/>
        <v>0</v>
      </c>
      <c r="Q38" s="28">
        <f t="shared" si="45"/>
        <v>0</v>
      </c>
      <c r="R38" s="28">
        <f t="shared" si="45"/>
        <v>41520.64101</v>
      </c>
      <c r="S38" s="28">
        <f t="shared" si="45"/>
        <v>0</v>
      </c>
      <c r="T38" s="28">
        <f t="shared" si="45"/>
        <v>0</v>
      </c>
      <c r="U38" s="28">
        <f t="shared" si="45"/>
        <v>0</v>
      </c>
      <c r="V38" s="28">
        <f>SUM(W38:AD38)</f>
        <v>43705.93791</v>
      </c>
      <c r="W38" s="28">
        <f t="shared" si="45"/>
        <v>0</v>
      </c>
      <c r="X38" s="28">
        <f t="shared" si="45"/>
        <v>0</v>
      </c>
      <c r="Y38" s="28">
        <f t="shared" si="45"/>
        <v>0</v>
      </c>
      <c r="Z38" s="28">
        <f t="shared" si="45"/>
        <v>0</v>
      </c>
      <c r="AA38" s="28">
        <f t="shared" si="45"/>
        <v>43705.93791</v>
      </c>
      <c r="AB38" s="28">
        <f t="shared" si="45"/>
        <v>0</v>
      </c>
      <c r="AC38" s="28">
        <f t="shared" si="45"/>
        <v>0</v>
      </c>
      <c r="AD38" s="28">
        <f t="shared" si="45"/>
        <v>0</v>
      </c>
    </row>
    <row r="39" spans="1:30" ht="30.75" customHeight="1">
      <c r="A39" s="20" t="s">
        <v>38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62"/>
    </row>
    <row r="40" spans="1:30" ht="78" customHeight="1">
      <c r="A40" s="22" t="s">
        <v>39</v>
      </c>
      <c r="B40" s="23" t="s">
        <v>29</v>
      </c>
      <c r="C40" s="24" t="s">
        <v>14</v>
      </c>
      <c r="D40" s="25">
        <f>SUM(E40:L40)</f>
        <v>5524.39519</v>
      </c>
      <c r="E40" s="26">
        <v>0</v>
      </c>
      <c r="F40" s="26">
        <v>0</v>
      </c>
      <c r="G40" s="26">
        <v>0</v>
      </c>
      <c r="H40" s="40">
        <v>0</v>
      </c>
      <c r="I40" s="26">
        <v>5524.39519</v>
      </c>
      <c r="J40" s="40">
        <v>0</v>
      </c>
      <c r="K40" s="40">
        <v>0</v>
      </c>
      <c r="L40" s="40">
        <v>0</v>
      </c>
      <c r="M40" s="25">
        <f>SUM(N40:U40)</f>
        <v>104963.50852</v>
      </c>
      <c r="N40" s="40">
        <v>0</v>
      </c>
      <c r="O40" s="26">
        <v>0</v>
      </c>
      <c r="P40" s="26">
        <v>0</v>
      </c>
      <c r="Q40" s="40">
        <v>0</v>
      </c>
      <c r="R40" s="26">
        <v>104963.50852</v>
      </c>
      <c r="S40" s="40">
        <v>0</v>
      </c>
      <c r="T40" s="40">
        <v>0</v>
      </c>
      <c r="U40" s="40">
        <v>0</v>
      </c>
      <c r="V40" s="25">
        <f>SUM(W40:AD40)</f>
        <v>110487.90371</v>
      </c>
      <c r="W40" s="26">
        <f>E40+N40</f>
        <v>0</v>
      </c>
      <c r="X40" s="26">
        <f>F40+O40</f>
        <v>0</v>
      </c>
      <c r="Y40" s="26">
        <f aca="true" t="shared" si="46" ref="Y40:AD40">G40+P40</f>
        <v>0</v>
      </c>
      <c r="Z40" s="26">
        <f t="shared" si="46"/>
        <v>0</v>
      </c>
      <c r="AA40" s="26">
        <f t="shared" si="46"/>
        <v>110487.90371</v>
      </c>
      <c r="AB40" s="26">
        <f t="shared" si="46"/>
        <v>0</v>
      </c>
      <c r="AC40" s="26">
        <f t="shared" si="46"/>
        <v>0</v>
      </c>
      <c r="AD40" s="26">
        <f t="shared" si="46"/>
        <v>0</v>
      </c>
    </row>
    <row r="41" spans="1:30" ht="90.75" customHeight="1">
      <c r="A41" s="27" t="s">
        <v>17</v>
      </c>
      <c r="B41" s="27"/>
      <c r="C41" s="27"/>
      <c r="D41" s="28">
        <f>SUM(E41:L41)</f>
        <v>5524.39519</v>
      </c>
      <c r="E41" s="28">
        <f>SUM(E40)</f>
        <v>0</v>
      </c>
      <c r="F41" s="28">
        <f aca="true" t="shared" si="47" ref="F41:AD41">SUM(F40)</f>
        <v>0</v>
      </c>
      <c r="G41" s="28">
        <f t="shared" si="47"/>
        <v>0</v>
      </c>
      <c r="H41" s="28">
        <f t="shared" si="47"/>
        <v>0</v>
      </c>
      <c r="I41" s="28">
        <f t="shared" si="47"/>
        <v>5524.39519</v>
      </c>
      <c r="J41" s="28">
        <f t="shared" si="47"/>
        <v>0</v>
      </c>
      <c r="K41" s="28">
        <f t="shared" si="47"/>
        <v>0</v>
      </c>
      <c r="L41" s="28">
        <f t="shared" si="47"/>
        <v>0</v>
      </c>
      <c r="M41" s="28">
        <f>SUM(N41:U41)</f>
        <v>104963.50852</v>
      </c>
      <c r="N41" s="28">
        <f t="shared" si="47"/>
        <v>0</v>
      </c>
      <c r="O41" s="28">
        <f t="shared" si="47"/>
        <v>0</v>
      </c>
      <c r="P41" s="28">
        <f t="shared" si="47"/>
        <v>0</v>
      </c>
      <c r="Q41" s="28">
        <f t="shared" si="47"/>
        <v>0</v>
      </c>
      <c r="R41" s="28">
        <f t="shared" si="47"/>
        <v>104963.50852</v>
      </c>
      <c r="S41" s="28">
        <f t="shared" si="47"/>
        <v>0</v>
      </c>
      <c r="T41" s="28">
        <f t="shared" si="47"/>
        <v>0</v>
      </c>
      <c r="U41" s="28">
        <f t="shared" si="47"/>
        <v>0</v>
      </c>
      <c r="V41" s="28">
        <f>SUM(W41:AD41)</f>
        <v>110487.90371</v>
      </c>
      <c r="W41" s="28">
        <f t="shared" si="47"/>
        <v>0</v>
      </c>
      <c r="X41" s="28">
        <f t="shared" si="47"/>
        <v>0</v>
      </c>
      <c r="Y41" s="28">
        <f t="shared" si="47"/>
        <v>0</v>
      </c>
      <c r="Z41" s="28">
        <f t="shared" si="47"/>
        <v>0</v>
      </c>
      <c r="AA41" s="28">
        <f t="shared" si="47"/>
        <v>110487.90371</v>
      </c>
      <c r="AB41" s="28">
        <f t="shared" si="47"/>
        <v>0</v>
      </c>
      <c r="AC41" s="28">
        <f t="shared" si="47"/>
        <v>0</v>
      </c>
      <c r="AD41" s="28">
        <f t="shared" si="47"/>
        <v>0</v>
      </c>
    </row>
    <row r="42" spans="1:30" ht="33" customHeight="1">
      <c r="A42" s="20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62"/>
    </row>
    <row r="43" spans="1:30" ht="72" customHeight="1">
      <c r="A43" s="22" t="s">
        <v>41</v>
      </c>
      <c r="B43" s="23" t="s">
        <v>29</v>
      </c>
      <c r="C43" s="24" t="s">
        <v>14</v>
      </c>
      <c r="D43" s="25">
        <f>SUM(E43:L43)</f>
        <v>8667.50933</v>
      </c>
      <c r="E43" s="26">
        <v>0</v>
      </c>
      <c r="F43" s="26">
        <v>0</v>
      </c>
      <c r="G43" s="40">
        <v>0</v>
      </c>
      <c r="H43" s="40">
        <v>0</v>
      </c>
      <c r="I43" s="26">
        <v>8667.50933</v>
      </c>
      <c r="J43" s="40">
        <v>0</v>
      </c>
      <c r="K43" s="40">
        <v>0</v>
      </c>
      <c r="L43" s="40">
        <v>0</v>
      </c>
      <c r="M43" s="25">
        <f>SUM(N43:U43)</f>
        <v>164682.67727</v>
      </c>
      <c r="N43" s="40">
        <v>0</v>
      </c>
      <c r="O43" s="26">
        <v>0</v>
      </c>
      <c r="P43" s="40">
        <v>0</v>
      </c>
      <c r="Q43" s="40">
        <v>0</v>
      </c>
      <c r="R43" s="26">
        <v>164682.67727</v>
      </c>
      <c r="S43" s="40">
        <v>0</v>
      </c>
      <c r="T43" s="40">
        <v>0</v>
      </c>
      <c r="U43" s="40">
        <v>0</v>
      </c>
      <c r="V43" s="25">
        <f>SUM(W43:AD43)</f>
        <v>173350.1866</v>
      </c>
      <c r="W43" s="26">
        <f>E43+N43</f>
        <v>0</v>
      </c>
      <c r="X43" s="26">
        <f aca="true" t="shared" si="48" ref="X43:AD43">F43+O43</f>
        <v>0</v>
      </c>
      <c r="Y43" s="26">
        <f t="shared" si="48"/>
        <v>0</v>
      </c>
      <c r="Z43" s="26">
        <f t="shared" si="48"/>
        <v>0</v>
      </c>
      <c r="AA43" s="26">
        <f t="shared" si="48"/>
        <v>173350.1866</v>
      </c>
      <c r="AB43" s="26">
        <f t="shared" si="48"/>
        <v>0</v>
      </c>
      <c r="AC43" s="26">
        <f t="shared" si="48"/>
        <v>0</v>
      </c>
      <c r="AD43" s="26">
        <f t="shared" si="48"/>
        <v>0</v>
      </c>
    </row>
    <row r="44" spans="1:30" ht="71.25" customHeight="1">
      <c r="A44" s="27" t="s">
        <v>17</v>
      </c>
      <c r="B44" s="27"/>
      <c r="C44" s="27"/>
      <c r="D44" s="28">
        <f>SUM(E44:L44)</f>
        <v>8667.50933</v>
      </c>
      <c r="E44" s="28">
        <f>SUM(E43)</f>
        <v>0</v>
      </c>
      <c r="F44" s="28">
        <f aca="true" t="shared" si="49" ref="F44:AD44">SUM(F43)</f>
        <v>0</v>
      </c>
      <c r="G44" s="28">
        <f t="shared" si="49"/>
        <v>0</v>
      </c>
      <c r="H44" s="28">
        <f t="shared" si="49"/>
        <v>0</v>
      </c>
      <c r="I44" s="28">
        <f t="shared" si="49"/>
        <v>8667.50933</v>
      </c>
      <c r="J44" s="28">
        <f t="shared" si="49"/>
        <v>0</v>
      </c>
      <c r="K44" s="28">
        <f t="shared" si="49"/>
        <v>0</v>
      </c>
      <c r="L44" s="28">
        <f t="shared" si="49"/>
        <v>0</v>
      </c>
      <c r="M44" s="28">
        <f>SUM(N44:U44)</f>
        <v>164682.67727</v>
      </c>
      <c r="N44" s="28">
        <f t="shared" si="49"/>
        <v>0</v>
      </c>
      <c r="O44" s="28">
        <f t="shared" si="49"/>
        <v>0</v>
      </c>
      <c r="P44" s="28">
        <f t="shared" si="49"/>
        <v>0</v>
      </c>
      <c r="Q44" s="28">
        <f t="shared" si="49"/>
        <v>0</v>
      </c>
      <c r="R44" s="28">
        <f t="shared" si="49"/>
        <v>164682.67727</v>
      </c>
      <c r="S44" s="28">
        <f t="shared" si="49"/>
        <v>0</v>
      </c>
      <c r="T44" s="28">
        <f t="shared" si="49"/>
        <v>0</v>
      </c>
      <c r="U44" s="28">
        <f t="shared" si="49"/>
        <v>0</v>
      </c>
      <c r="V44" s="28">
        <f>SUM(W44:AD44)</f>
        <v>173350.1866</v>
      </c>
      <c r="W44" s="28">
        <f t="shared" si="49"/>
        <v>0</v>
      </c>
      <c r="X44" s="28">
        <f t="shared" si="49"/>
        <v>0</v>
      </c>
      <c r="Y44" s="28">
        <f t="shared" si="49"/>
        <v>0</v>
      </c>
      <c r="Z44" s="28">
        <f t="shared" si="49"/>
        <v>0</v>
      </c>
      <c r="AA44" s="28">
        <f t="shared" si="49"/>
        <v>173350.1866</v>
      </c>
      <c r="AB44" s="28">
        <f t="shared" si="49"/>
        <v>0</v>
      </c>
      <c r="AC44" s="28">
        <f t="shared" si="49"/>
        <v>0</v>
      </c>
      <c r="AD44" s="28">
        <f t="shared" si="49"/>
        <v>0</v>
      </c>
    </row>
    <row r="45" spans="1:30" ht="30" customHeight="1">
      <c r="A45" s="29" t="s">
        <v>42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78.75" customHeight="1">
      <c r="A46" s="22" t="s">
        <v>43</v>
      </c>
      <c r="B46" s="23" t="s">
        <v>29</v>
      </c>
      <c r="C46" s="24" t="s">
        <v>14</v>
      </c>
      <c r="D46" s="25">
        <f>SUM(E46:L46)</f>
        <v>4303.73657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4303.73657</v>
      </c>
      <c r="K46" s="26">
        <v>0</v>
      </c>
      <c r="L46" s="40">
        <v>0</v>
      </c>
      <c r="M46" s="25">
        <f>SUM(N46:U46)</f>
        <v>81770.99491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81770.99491</v>
      </c>
      <c r="T46" s="26">
        <v>0</v>
      </c>
      <c r="U46" s="40">
        <v>0</v>
      </c>
      <c r="V46" s="25">
        <f>SUM(W46:AD46)</f>
        <v>86074.73147999999</v>
      </c>
      <c r="W46" s="26">
        <f>E46+N46</f>
        <v>0</v>
      </c>
      <c r="X46" s="26">
        <f aca="true" t="shared" si="50" ref="X46:AD46">F46+O46</f>
        <v>0</v>
      </c>
      <c r="Y46" s="26">
        <f t="shared" si="50"/>
        <v>0</v>
      </c>
      <c r="Z46" s="26">
        <f t="shared" si="50"/>
        <v>0</v>
      </c>
      <c r="AA46" s="26">
        <f t="shared" si="50"/>
        <v>0</v>
      </c>
      <c r="AB46" s="26">
        <f t="shared" si="50"/>
        <v>86074.73147999999</v>
      </c>
      <c r="AC46" s="26">
        <f t="shared" si="50"/>
        <v>0</v>
      </c>
      <c r="AD46" s="26">
        <f t="shared" si="50"/>
        <v>0</v>
      </c>
    </row>
    <row r="47" spans="1:30" ht="96" customHeight="1">
      <c r="A47" s="27" t="s">
        <v>17</v>
      </c>
      <c r="B47" s="27"/>
      <c r="C47" s="27"/>
      <c r="D47" s="28">
        <f>SUM(E47:L47)</f>
        <v>4303.73657</v>
      </c>
      <c r="E47" s="28">
        <f>SUM(E46)</f>
        <v>0</v>
      </c>
      <c r="F47" s="28">
        <f aca="true" t="shared" si="51" ref="F47:AD47">SUM(F46)</f>
        <v>0</v>
      </c>
      <c r="G47" s="28">
        <f t="shared" si="51"/>
        <v>0</v>
      </c>
      <c r="H47" s="28">
        <f t="shared" si="51"/>
        <v>0</v>
      </c>
      <c r="I47" s="28">
        <f t="shared" si="51"/>
        <v>0</v>
      </c>
      <c r="J47" s="28">
        <f t="shared" si="51"/>
        <v>4303.73657</v>
      </c>
      <c r="K47" s="28">
        <f t="shared" si="51"/>
        <v>0</v>
      </c>
      <c r="L47" s="28">
        <f t="shared" si="51"/>
        <v>0</v>
      </c>
      <c r="M47" s="28">
        <f>SUM(N47:U47)</f>
        <v>81770.99491</v>
      </c>
      <c r="N47" s="28">
        <f t="shared" si="51"/>
        <v>0</v>
      </c>
      <c r="O47" s="28">
        <f t="shared" si="51"/>
        <v>0</v>
      </c>
      <c r="P47" s="28">
        <f t="shared" si="51"/>
        <v>0</v>
      </c>
      <c r="Q47" s="28">
        <f t="shared" si="51"/>
        <v>0</v>
      </c>
      <c r="R47" s="28">
        <f t="shared" si="51"/>
        <v>0</v>
      </c>
      <c r="S47" s="28">
        <f t="shared" si="51"/>
        <v>81770.99491</v>
      </c>
      <c r="T47" s="28">
        <f t="shared" si="51"/>
        <v>0</v>
      </c>
      <c r="U47" s="28">
        <f t="shared" si="51"/>
        <v>0</v>
      </c>
      <c r="V47" s="28">
        <f>SUM(W47:AD47)</f>
        <v>86074.73147999999</v>
      </c>
      <c r="W47" s="28">
        <f t="shared" si="51"/>
        <v>0</v>
      </c>
      <c r="X47" s="28">
        <f t="shared" si="51"/>
        <v>0</v>
      </c>
      <c r="Y47" s="28">
        <f t="shared" si="51"/>
        <v>0</v>
      </c>
      <c r="Z47" s="28">
        <f t="shared" si="51"/>
        <v>0</v>
      </c>
      <c r="AA47" s="28">
        <f t="shared" si="51"/>
        <v>0</v>
      </c>
      <c r="AB47" s="28">
        <f t="shared" si="51"/>
        <v>86074.73147999999</v>
      </c>
      <c r="AC47" s="28">
        <f t="shared" si="51"/>
        <v>0</v>
      </c>
      <c r="AD47" s="28">
        <f t="shared" si="51"/>
        <v>0</v>
      </c>
    </row>
    <row r="48" spans="1:30" ht="30" customHeight="1">
      <c r="A48" s="29" t="s">
        <v>44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79.5" customHeight="1">
      <c r="A49" s="22" t="s">
        <v>45</v>
      </c>
      <c r="B49" s="23" t="s">
        <v>29</v>
      </c>
      <c r="C49" s="24" t="s">
        <v>14</v>
      </c>
      <c r="D49" s="25">
        <f>SUM(E49:L49)</f>
        <v>10000.71409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10000.71409</v>
      </c>
      <c r="K49" s="26">
        <v>0</v>
      </c>
      <c r="L49" s="40">
        <v>0</v>
      </c>
      <c r="M49" s="25">
        <f>SUM(N49:U49)</f>
        <v>190013.56767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190013.56767</v>
      </c>
      <c r="T49" s="40">
        <v>0</v>
      </c>
      <c r="U49" s="26">
        <v>0</v>
      </c>
      <c r="V49" s="25">
        <f>SUM(W49:AD49)</f>
        <v>200014.28175999998</v>
      </c>
      <c r="W49" s="26">
        <f>E49+N49</f>
        <v>0</v>
      </c>
      <c r="X49" s="26">
        <f aca="true" t="shared" si="52" ref="X49:AD49">F49+O49</f>
        <v>0</v>
      </c>
      <c r="Y49" s="26">
        <f t="shared" si="52"/>
        <v>0</v>
      </c>
      <c r="Z49" s="26">
        <f t="shared" si="52"/>
        <v>0</v>
      </c>
      <c r="AA49" s="26">
        <f t="shared" si="52"/>
        <v>0</v>
      </c>
      <c r="AB49" s="26">
        <f t="shared" si="52"/>
        <v>200014.28175999998</v>
      </c>
      <c r="AC49" s="26">
        <f t="shared" si="52"/>
        <v>0</v>
      </c>
      <c r="AD49" s="26">
        <f t="shared" si="52"/>
        <v>0</v>
      </c>
    </row>
    <row r="50" spans="1:30" ht="77.25" customHeight="1">
      <c r="A50" s="27" t="s">
        <v>17</v>
      </c>
      <c r="B50" s="27"/>
      <c r="C50" s="27"/>
      <c r="D50" s="28">
        <f>SUM(E50:L50)</f>
        <v>10000.71409</v>
      </c>
      <c r="E50" s="28">
        <f>SUM(E49)</f>
        <v>0</v>
      </c>
      <c r="F50" s="28">
        <f aca="true" t="shared" si="53" ref="F50:AD50">SUM(F49)</f>
        <v>0</v>
      </c>
      <c r="G50" s="28">
        <f t="shared" si="53"/>
        <v>0</v>
      </c>
      <c r="H50" s="28">
        <f t="shared" si="53"/>
        <v>0</v>
      </c>
      <c r="I50" s="28">
        <f t="shared" si="53"/>
        <v>0</v>
      </c>
      <c r="J50" s="28">
        <f t="shared" si="53"/>
        <v>10000.71409</v>
      </c>
      <c r="K50" s="28">
        <f t="shared" si="53"/>
        <v>0</v>
      </c>
      <c r="L50" s="28">
        <f t="shared" si="53"/>
        <v>0</v>
      </c>
      <c r="M50" s="28">
        <f>SUM(N50:U50)</f>
        <v>190013.56767</v>
      </c>
      <c r="N50" s="28">
        <f t="shared" si="53"/>
        <v>0</v>
      </c>
      <c r="O50" s="28">
        <f t="shared" si="53"/>
        <v>0</v>
      </c>
      <c r="P50" s="28">
        <f t="shared" si="53"/>
        <v>0</v>
      </c>
      <c r="Q50" s="28">
        <f t="shared" si="53"/>
        <v>0</v>
      </c>
      <c r="R50" s="28">
        <f t="shared" si="53"/>
        <v>0</v>
      </c>
      <c r="S50" s="28">
        <f t="shared" si="53"/>
        <v>190013.56767</v>
      </c>
      <c r="T50" s="28">
        <f t="shared" si="53"/>
        <v>0</v>
      </c>
      <c r="U50" s="28">
        <f t="shared" si="53"/>
        <v>0</v>
      </c>
      <c r="V50" s="28">
        <f>SUM(W50:AD50)</f>
        <v>200014.28175999998</v>
      </c>
      <c r="W50" s="28">
        <f t="shared" si="53"/>
        <v>0</v>
      </c>
      <c r="X50" s="28">
        <f t="shared" si="53"/>
        <v>0</v>
      </c>
      <c r="Y50" s="28">
        <f t="shared" si="53"/>
        <v>0</v>
      </c>
      <c r="Z50" s="28">
        <f t="shared" si="53"/>
        <v>0</v>
      </c>
      <c r="AA50" s="28">
        <f t="shared" si="53"/>
        <v>0</v>
      </c>
      <c r="AB50" s="28">
        <f t="shared" si="53"/>
        <v>200014.28175999998</v>
      </c>
      <c r="AC50" s="28">
        <f t="shared" si="53"/>
        <v>0</v>
      </c>
      <c r="AD50" s="28">
        <f t="shared" si="53"/>
        <v>0</v>
      </c>
    </row>
    <row r="51" spans="1:30" ht="33" customHeight="1">
      <c r="A51" s="29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84" customHeight="1">
      <c r="A52" s="22" t="s">
        <v>47</v>
      </c>
      <c r="B52" s="23" t="s">
        <v>29</v>
      </c>
      <c r="C52" s="24" t="s">
        <v>14</v>
      </c>
      <c r="D52" s="25">
        <f>SUM(E52:L52)</f>
        <v>9769.52795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9769.52795</v>
      </c>
      <c r="K52" s="26">
        <v>0</v>
      </c>
      <c r="L52" s="40">
        <v>0</v>
      </c>
      <c r="M52" s="25">
        <f>SUM(N52:U52)</f>
        <v>185621.03113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185621.03113</v>
      </c>
      <c r="T52" s="26">
        <v>0</v>
      </c>
      <c r="U52" s="40">
        <v>0</v>
      </c>
      <c r="V52" s="25">
        <f>SUM(W52:AD52)</f>
        <v>195390.55907999998</v>
      </c>
      <c r="W52" s="26">
        <f>E52+N52</f>
        <v>0</v>
      </c>
      <c r="X52" s="26">
        <f aca="true" t="shared" si="54" ref="X52:AD52">F52+O52</f>
        <v>0</v>
      </c>
      <c r="Y52" s="26">
        <f t="shared" si="54"/>
        <v>0</v>
      </c>
      <c r="Z52" s="26">
        <f t="shared" si="54"/>
        <v>0</v>
      </c>
      <c r="AA52" s="26">
        <f t="shared" si="54"/>
        <v>0</v>
      </c>
      <c r="AB52" s="26">
        <f t="shared" si="54"/>
        <v>195390.55907999998</v>
      </c>
      <c r="AC52" s="26">
        <f t="shared" si="54"/>
        <v>0</v>
      </c>
      <c r="AD52" s="26">
        <f t="shared" si="54"/>
        <v>0</v>
      </c>
    </row>
    <row r="53" spans="1:30" ht="78" customHeight="1">
      <c r="A53" s="27" t="s">
        <v>17</v>
      </c>
      <c r="B53" s="27"/>
      <c r="C53" s="27"/>
      <c r="D53" s="28">
        <f>SUM(E53:L53)</f>
        <v>9769.52795</v>
      </c>
      <c r="E53" s="28">
        <f>SUM(E52)</f>
        <v>0</v>
      </c>
      <c r="F53" s="28">
        <f aca="true" t="shared" si="55" ref="F53:AD53">SUM(F52)</f>
        <v>0</v>
      </c>
      <c r="G53" s="28">
        <f t="shared" si="55"/>
        <v>0</v>
      </c>
      <c r="H53" s="28">
        <f t="shared" si="55"/>
        <v>0</v>
      </c>
      <c r="I53" s="28">
        <f t="shared" si="55"/>
        <v>0</v>
      </c>
      <c r="J53" s="28">
        <f t="shared" si="55"/>
        <v>9769.52795</v>
      </c>
      <c r="K53" s="28">
        <f t="shared" si="55"/>
        <v>0</v>
      </c>
      <c r="L53" s="28">
        <f t="shared" si="55"/>
        <v>0</v>
      </c>
      <c r="M53" s="28">
        <f>SUM(N53:U53)</f>
        <v>185621.03113</v>
      </c>
      <c r="N53" s="28">
        <f t="shared" si="55"/>
        <v>0</v>
      </c>
      <c r="O53" s="28">
        <f t="shared" si="55"/>
        <v>0</v>
      </c>
      <c r="P53" s="28">
        <f t="shared" si="55"/>
        <v>0</v>
      </c>
      <c r="Q53" s="28">
        <f t="shared" si="55"/>
        <v>0</v>
      </c>
      <c r="R53" s="28">
        <f t="shared" si="55"/>
        <v>0</v>
      </c>
      <c r="S53" s="28">
        <f t="shared" si="55"/>
        <v>185621.03113</v>
      </c>
      <c r="T53" s="28">
        <f t="shared" si="55"/>
        <v>0</v>
      </c>
      <c r="U53" s="28">
        <f t="shared" si="55"/>
        <v>0</v>
      </c>
      <c r="V53" s="28">
        <f>SUM(W53:AD53)</f>
        <v>195390.55907999998</v>
      </c>
      <c r="W53" s="28">
        <f t="shared" si="55"/>
        <v>0</v>
      </c>
      <c r="X53" s="28">
        <f t="shared" si="55"/>
        <v>0</v>
      </c>
      <c r="Y53" s="28">
        <f t="shared" si="55"/>
        <v>0</v>
      </c>
      <c r="Z53" s="28">
        <f t="shared" si="55"/>
        <v>0</v>
      </c>
      <c r="AA53" s="28">
        <f t="shared" si="55"/>
        <v>0</v>
      </c>
      <c r="AB53" s="28">
        <f t="shared" si="55"/>
        <v>195390.55907999998</v>
      </c>
      <c r="AC53" s="28">
        <f t="shared" si="55"/>
        <v>0</v>
      </c>
      <c r="AD53" s="28">
        <f t="shared" si="55"/>
        <v>0</v>
      </c>
    </row>
    <row r="54" spans="1:30" ht="32.25" customHeight="1">
      <c r="A54" s="29" t="s">
        <v>48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70.5" customHeight="1">
      <c r="A55" s="22" t="s">
        <v>49</v>
      </c>
      <c r="B55" s="23" t="s">
        <v>29</v>
      </c>
      <c r="C55" s="24" t="s">
        <v>14</v>
      </c>
      <c r="D55" s="25">
        <f>SUM(E55:L55)</f>
        <v>5213.17077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5213.17077</v>
      </c>
      <c r="K55" s="26">
        <v>0</v>
      </c>
      <c r="L55" s="40">
        <v>0</v>
      </c>
      <c r="M55" s="25">
        <f>SUM(N55:U55)</f>
        <v>99050.24463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99050.24463</v>
      </c>
      <c r="T55" s="26">
        <v>0</v>
      </c>
      <c r="U55" s="40">
        <v>0</v>
      </c>
      <c r="V55" s="25">
        <f>SUM(W55:AD55)</f>
        <v>104263.4154</v>
      </c>
      <c r="W55" s="26">
        <f>E55+N55</f>
        <v>0</v>
      </c>
      <c r="X55" s="26">
        <f aca="true" t="shared" si="56" ref="X55:AD55">F55+O55</f>
        <v>0</v>
      </c>
      <c r="Y55" s="26">
        <f t="shared" si="56"/>
        <v>0</v>
      </c>
      <c r="Z55" s="26">
        <f t="shared" si="56"/>
        <v>0</v>
      </c>
      <c r="AA55" s="26">
        <f t="shared" si="56"/>
        <v>0</v>
      </c>
      <c r="AB55" s="26">
        <f t="shared" si="56"/>
        <v>104263.4154</v>
      </c>
      <c r="AC55" s="26">
        <f t="shared" si="56"/>
        <v>0</v>
      </c>
      <c r="AD55" s="26">
        <f t="shared" si="56"/>
        <v>0</v>
      </c>
    </row>
    <row r="56" spans="1:30" ht="77.25" customHeight="1">
      <c r="A56" s="27" t="s">
        <v>17</v>
      </c>
      <c r="B56" s="27"/>
      <c r="C56" s="27"/>
      <c r="D56" s="28">
        <f>SUM(E56:L56)</f>
        <v>5213.17077</v>
      </c>
      <c r="E56" s="28">
        <f>SUM(E55)</f>
        <v>0</v>
      </c>
      <c r="F56" s="28">
        <f aca="true" t="shared" si="57" ref="F56:AD56">SUM(F55)</f>
        <v>0</v>
      </c>
      <c r="G56" s="28">
        <f t="shared" si="57"/>
        <v>0</v>
      </c>
      <c r="H56" s="28">
        <f t="shared" si="57"/>
        <v>0</v>
      </c>
      <c r="I56" s="28">
        <f t="shared" si="57"/>
        <v>0</v>
      </c>
      <c r="J56" s="28">
        <f t="shared" si="57"/>
        <v>5213.17077</v>
      </c>
      <c r="K56" s="28">
        <f t="shared" si="57"/>
        <v>0</v>
      </c>
      <c r="L56" s="28">
        <f t="shared" si="57"/>
        <v>0</v>
      </c>
      <c r="M56" s="28">
        <f>SUM(N56:U56)</f>
        <v>99050.24463</v>
      </c>
      <c r="N56" s="28">
        <f t="shared" si="57"/>
        <v>0</v>
      </c>
      <c r="O56" s="28">
        <f t="shared" si="57"/>
        <v>0</v>
      </c>
      <c r="P56" s="28">
        <f t="shared" si="57"/>
        <v>0</v>
      </c>
      <c r="Q56" s="28">
        <f t="shared" si="57"/>
        <v>0</v>
      </c>
      <c r="R56" s="28">
        <f t="shared" si="57"/>
        <v>0</v>
      </c>
      <c r="S56" s="28">
        <f t="shared" si="57"/>
        <v>99050.24463</v>
      </c>
      <c r="T56" s="28">
        <f t="shared" si="57"/>
        <v>0</v>
      </c>
      <c r="U56" s="28">
        <f t="shared" si="57"/>
        <v>0</v>
      </c>
      <c r="V56" s="28">
        <f>SUM(W56:AD56)</f>
        <v>104263.4154</v>
      </c>
      <c r="W56" s="28">
        <f t="shared" si="57"/>
        <v>0</v>
      </c>
      <c r="X56" s="28">
        <f t="shared" si="57"/>
        <v>0</v>
      </c>
      <c r="Y56" s="28">
        <f t="shared" si="57"/>
        <v>0</v>
      </c>
      <c r="Z56" s="28">
        <f t="shared" si="57"/>
        <v>0</v>
      </c>
      <c r="AA56" s="28">
        <f t="shared" si="57"/>
        <v>0</v>
      </c>
      <c r="AB56" s="28">
        <f t="shared" si="57"/>
        <v>104263.4154</v>
      </c>
      <c r="AC56" s="28">
        <f t="shared" si="57"/>
        <v>0</v>
      </c>
      <c r="AD56" s="28">
        <f t="shared" si="57"/>
        <v>0</v>
      </c>
    </row>
    <row r="57" spans="1:30" ht="27" customHeight="1">
      <c r="A57" s="41" t="s">
        <v>50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64"/>
    </row>
    <row r="58" spans="1:30" ht="106.5" customHeight="1">
      <c r="A58" s="22" t="s">
        <v>51</v>
      </c>
      <c r="B58" s="30" t="s">
        <v>52</v>
      </c>
      <c r="C58" s="24" t="s">
        <v>14</v>
      </c>
      <c r="D58" s="39">
        <f>SUM(E58:L58)</f>
        <v>1134</v>
      </c>
      <c r="E58" s="40">
        <v>0</v>
      </c>
      <c r="F58" s="40">
        <v>0</v>
      </c>
      <c r="G58" s="40">
        <v>0</v>
      </c>
      <c r="H58" s="40">
        <v>0</v>
      </c>
      <c r="I58" s="40">
        <v>1134</v>
      </c>
      <c r="J58" s="40">
        <v>0</v>
      </c>
      <c r="K58" s="40">
        <v>0</v>
      </c>
      <c r="L58" s="40">
        <v>0</v>
      </c>
      <c r="M58" s="39">
        <f>SUM(N58:U58)</f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39">
        <f>SUM(W58:AD58)</f>
        <v>1134</v>
      </c>
      <c r="W58" s="40">
        <f>E58+N58</f>
        <v>0</v>
      </c>
      <c r="X58" s="40">
        <f>F58+O58</f>
        <v>0</v>
      </c>
      <c r="Y58" s="40">
        <f aca="true" t="shared" si="58" ref="Y58:AD58">G58+P58</f>
        <v>0</v>
      </c>
      <c r="Z58" s="40">
        <f t="shared" si="58"/>
        <v>0</v>
      </c>
      <c r="AA58" s="40">
        <f t="shared" si="58"/>
        <v>1134</v>
      </c>
      <c r="AB58" s="40">
        <f t="shared" si="58"/>
        <v>0</v>
      </c>
      <c r="AC58" s="40">
        <f t="shared" si="58"/>
        <v>0</v>
      </c>
      <c r="AD58" s="40">
        <f t="shared" si="58"/>
        <v>0</v>
      </c>
    </row>
    <row r="59" spans="1:30" ht="77.25" customHeight="1">
      <c r="A59" s="22" t="s">
        <v>53</v>
      </c>
      <c r="B59" s="23" t="s">
        <v>29</v>
      </c>
      <c r="C59" s="24" t="s">
        <v>14</v>
      </c>
      <c r="D59" s="39">
        <f>SUM(E59:L59)</f>
        <v>3591.81134</v>
      </c>
      <c r="E59" s="40">
        <v>0</v>
      </c>
      <c r="F59" s="40">
        <v>0</v>
      </c>
      <c r="G59" s="40">
        <v>0</v>
      </c>
      <c r="H59" s="40">
        <v>0</v>
      </c>
      <c r="I59" s="40">
        <v>3591.81134</v>
      </c>
      <c r="J59" s="40">
        <v>0</v>
      </c>
      <c r="K59" s="40">
        <v>0</v>
      </c>
      <c r="L59" s="40">
        <v>0</v>
      </c>
      <c r="M59" s="39">
        <f>SUM(N59:U59)</f>
        <v>68244.4154</v>
      </c>
      <c r="N59" s="40">
        <v>0</v>
      </c>
      <c r="O59" s="40">
        <v>0</v>
      </c>
      <c r="P59" s="40">
        <v>0</v>
      </c>
      <c r="Q59" s="40">
        <v>0</v>
      </c>
      <c r="R59" s="40">
        <v>68244.4154</v>
      </c>
      <c r="S59" s="40">
        <v>0</v>
      </c>
      <c r="T59" s="40">
        <v>0</v>
      </c>
      <c r="U59" s="40">
        <v>0</v>
      </c>
      <c r="V59" s="39">
        <f>SUM(W59:AD59)</f>
        <v>71836.22674</v>
      </c>
      <c r="W59" s="40">
        <f>E59+N59</f>
        <v>0</v>
      </c>
      <c r="X59" s="40">
        <f>F59+O59</f>
        <v>0</v>
      </c>
      <c r="Y59" s="40">
        <f aca="true" t="shared" si="59" ref="Y59">G59+P59</f>
        <v>0</v>
      </c>
      <c r="Z59" s="40">
        <f aca="true" t="shared" si="60" ref="Z59">H59+Q59</f>
        <v>0</v>
      </c>
      <c r="AA59" s="40">
        <f aca="true" t="shared" si="61" ref="AA59">I59+R59</f>
        <v>71836.22674</v>
      </c>
      <c r="AB59" s="40">
        <f aca="true" t="shared" si="62" ref="AB59">J59+S59</f>
        <v>0</v>
      </c>
      <c r="AC59" s="40">
        <f aca="true" t="shared" si="63" ref="AC59">K59+T59</f>
        <v>0</v>
      </c>
      <c r="AD59" s="40">
        <f aca="true" t="shared" si="64" ref="AD59">L59+U59</f>
        <v>0</v>
      </c>
    </row>
    <row r="60" spans="1:30" ht="77.25" customHeight="1">
      <c r="A60" s="27" t="s">
        <v>17</v>
      </c>
      <c r="B60" s="27"/>
      <c r="C60" s="27"/>
      <c r="D60" s="28">
        <f>SUM(E60:L60)</f>
        <v>4725.81134</v>
      </c>
      <c r="E60" s="28">
        <f>SUM(E58:E59)</f>
        <v>0</v>
      </c>
      <c r="F60" s="28">
        <f aca="true" t="shared" si="65" ref="F60:L60">SUM(F58:F59)</f>
        <v>0</v>
      </c>
      <c r="G60" s="28">
        <f t="shared" si="65"/>
        <v>0</v>
      </c>
      <c r="H60" s="28">
        <f t="shared" si="65"/>
        <v>0</v>
      </c>
      <c r="I60" s="28">
        <f t="shared" si="65"/>
        <v>4725.81134</v>
      </c>
      <c r="J60" s="28">
        <f t="shared" si="65"/>
        <v>0</v>
      </c>
      <c r="K60" s="28">
        <f t="shared" si="65"/>
        <v>0</v>
      </c>
      <c r="L60" s="28">
        <f t="shared" si="65"/>
        <v>0</v>
      </c>
      <c r="M60" s="28">
        <f>SUM(N60:U60)</f>
        <v>68244.4154</v>
      </c>
      <c r="N60" s="28">
        <f>SUM(N58:N59)</f>
        <v>0</v>
      </c>
      <c r="O60" s="28">
        <f aca="true" t="shared" si="66" ref="O60:U60">SUM(O58:O59)</f>
        <v>0</v>
      </c>
      <c r="P60" s="28">
        <f t="shared" si="66"/>
        <v>0</v>
      </c>
      <c r="Q60" s="28">
        <f t="shared" si="66"/>
        <v>0</v>
      </c>
      <c r="R60" s="28">
        <f t="shared" si="66"/>
        <v>68244.4154</v>
      </c>
      <c r="S60" s="28">
        <f t="shared" si="66"/>
        <v>0</v>
      </c>
      <c r="T60" s="28">
        <f t="shared" si="66"/>
        <v>0</v>
      </c>
      <c r="U60" s="28">
        <f t="shared" si="66"/>
        <v>0</v>
      </c>
      <c r="V60" s="28">
        <f>SUM(W60:AD60)</f>
        <v>72970.22674</v>
      </c>
      <c r="W60" s="28">
        <f>SUM(W58:W59)</f>
        <v>0</v>
      </c>
      <c r="X60" s="28">
        <f aca="true" t="shared" si="67" ref="X60:AD60">SUM(X58:X59)</f>
        <v>0</v>
      </c>
      <c r="Y60" s="28">
        <f t="shared" si="67"/>
        <v>0</v>
      </c>
      <c r="Z60" s="28">
        <f t="shared" si="67"/>
        <v>0</v>
      </c>
      <c r="AA60" s="28">
        <f t="shared" si="67"/>
        <v>72970.22674</v>
      </c>
      <c r="AB60" s="28">
        <f t="shared" si="67"/>
        <v>0</v>
      </c>
      <c r="AC60" s="28">
        <f t="shared" si="67"/>
        <v>0</v>
      </c>
      <c r="AD60" s="28">
        <f t="shared" si="67"/>
        <v>0</v>
      </c>
    </row>
    <row r="61" spans="1:33" ht="83.25" customHeight="1">
      <c r="A61" s="43" t="s">
        <v>21</v>
      </c>
      <c r="B61" s="43"/>
      <c r="C61" s="43"/>
      <c r="D61" s="34">
        <f>SUM(E61:L61)</f>
        <v>81899.56886</v>
      </c>
      <c r="E61" s="34">
        <f>E20+E23+E26+E29+E32+E35+E38+E41+E44+E47+E50+E53+E56+E60</f>
        <v>565.049</v>
      </c>
      <c r="F61" s="34">
        <f aca="true" t="shared" si="68" ref="F61:L61">F20+F23+F26+F29+F32+F35+F38+F41+F44+F47+F50+F53+F56+F60</f>
        <v>0</v>
      </c>
      <c r="G61" s="34">
        <f t="shared" si="68"/>
        <v>0</v>
      </c>
      <c r="H61" s="34">
        <f t="shared" si="68"/>
        <v>0</v>
      </c>
      <c r="I61" s="34">
        <f t="shared" si="68"/>
        <v>52047.370480000005</v>
      </c>
      <c r="J61" s="34">
        <f t="shared" si="68"/>
        <v>29287.14938</v>
      </c>
      <c r="K61" s="34">
        <f t="shared" si="68"/>
        <v>0</v>
      </c>
      <c r="L61" s="34">
        <f t="shared" si="68"/>
        <v>0</v>
      </c>
      <c r="M61" s="34">
        <f>SUM(N61:U61)</f>
        <v>1545505.87713</v>
      </c>
      <c r="N61" s="34">
        <f>N20+N23+N26+N29+N32+N35+N38+N41+N44+N47+N50+N53+N56+N60</f>
        <v>0</v>
      </c>
      <c r="O61" s="34">
        <f aca="true" t="shared" si="69" ref="O61:U61">O20+O23+O26+O29+O32+O35+O38+O41+O44+O47+O50+O53+O56+O60</f>
        <v>0</v>
      </c>
      <c r="P61" s="34">
        <f t="shared" si="69"/>
        <v>0</v>
      </c>
      <c r="Q61" s="34">
        <f t="shared" si="69"/>
        <v>0</v>
      </c>
      <c r="R61" s="34">
        <f t="shared" si="69"/>
        <v>989050.0387900001</v>
      </c>
      <c r="S61" s="34">
        <f t="shared" si="69"/>
        <v>556455.8383399999</v>
      </c>
      <c r="T61" s="34">
        <f t="shared" si="69"/>
        <v>0</v>
      </c>
      <c r="U61" s="34">
        <f t="shared" si="69"/>
        <v>0</v>
      </c>
      <c r="V61" s="34">
        <f>SUM(W61:AD61)</f>
        <v>1627405.44599</v>
      </c>
      <c r="W61" s="34">
        <f>W20+W23+W26+W29+W32+W35+W38+W41+W44+W47+W50+W53+W56+W60</f>
        <v>565.049</v>
      </c>
      <c r="X61" s="34">
        <f aca="true" t="shared" si="70" ref="X61:AD61">X20+X23+X26+X29+X32+X35+X38+X41+X44+X47+X50+X53+X56+X60</f>
        <v>0</v>
      </c>
      <c r="Y61" s="34">
        <f t="shared" si="70"/>
        <v>0</v>
      </c>
      <c r="Z61" s="34">
        <f t="shared" si="70"/>
        <v>0</v>
      </c>
      <c r="AA61" s="34">
        <f t="shared" si="70"/>
        <v>1041097.40927</v>
      </c>
      <c r="AB61" s="34">
        <f t="shared" si="70"/>
        <v>585742.98772</v>
      </c>
      <c r="AC61" s="34">
        <f t="shared" si="70"/>
        <v>0</v>
      </c>
      <c r="AD61" s="34">
        <f t="shared" si="70"/>
        <v>0</v>
      </c>
      <c r="AG61" s="65"/>
    </row>
    <row r="62" spans="1:33" ht="75" customHeight="1">
      <c r="A62" s="44" t="s">
        <v>54</v>
      </c>
      <c r="B62" s="44"/>
      <c r="C62" s="44"/>
      <c r="D62" s="45">
        <f>SUM(E62:L62)</f>
        <v>94919.31677</v>
      </c>
      <c r="E62" s="45">
        <f>E16+E61</f>
        <v>565.049</v>
      </c>
      <c r="F62" s="45">
        <f aca="true" t="shared" si="71" ref="F62:AD62">F16+F61</f>
        <v>0</v>
      </c>
      <c r="G62" s="45">
        <f t="shared" si="71"/>
        <v>0</v>
      </c>
      <c r="H62" s="45">
        <f t="shared" si="71"/>
        <v>0</v>
      </c>
      <c r="I62" s="45">
        <f t="shared" si="71"/>
        <v>52230.31048000001</v>
      </c>
      <c r="J62" s="45">
        <f t="shared" si="71"/>
        <v>31853.77938</v>
      </c>
      <c r="K62" s="45">
        <f t="shared" si="71"/>
        <v>223.35865</v>
      </c>
      <c r="L62" s="45">
        <f t="shared" si="71"/>
        <v>10046.81926</v>
      </c>
      <c r="M62" s="45">
        <f>SUM(N62:U62)</f>
        <v>1792881.11738</v>
      </c>
      <c r="N62" s="45">
        <f t="shared" si="71"/>
        <v>0</v>
      </c>
      <c r="O62" s="45">
        <f t="shared" si="71"/>
        <v>0</v>
      </c>
      <c r="P62" s="45">
        <f t="shared" si="71"/>
        <v>0</v>
      </c>
      <c r="Q62" s="45">
        <f t="shared" si="71"/>
        <v>0</v>
      </c>
      <c r="R62" s="45">
        <f t="shared" si="71"/>
        <v>992525.8587900001</v>
      </c>
      <c r="S62" s="45">
        <f t="shared" si="71"/>
        <v>605221.8783399999</v>
      </c>
      <c r="T62" s="45">
        <f t="shared" si="71"/>
        <v>4243.81433</v>
      </c>
      <c r="U62" s="45">
        <f t="shared" si="71"/>
        <v>190889.56592</v>
      </c>
      <c r="V62" s="45">
        <f>SUM(W62:AD62)</f>
        <v>1887800.43415</v>
      </c>
      <c r="W62" s="45">
        <f t="shared" si="71"/>
        <v>565.049</v>
      </c>
      <c r="X62" s="45">
        <f t="shared" si="71"/>
        <v>0</v>
      </c>
      <c r="Y62" s="45">
        <f t="shared" si="71"/>
        <v>0</v>
      </c>
      <c r="Z62" s="45">
        <f t="shared" si="71"/>
        <v>0</v>
      </c>
      <c r="AA62" s="45">
        <f t="shared" si="71"/>
        <v>1044756.16927</v>
      </c>
      <c r="AB62" s="45">
        <f t="shared" si="71"/>
        <v>637075.65772</v>
      </c>
      <c r="AC62" s="45">
        <f t="shared" si="71"/>
        <v>4467.17298</v>
      </c>
      <c r="AD62" s="45">
        <f t="shared" si="71"/>
        <v>200936.38517999998</v>
      </c>
      <c r="AG62" s="65"/>
    </row>
    <row r="63" spans="1:30" ht="15" customHeight="1">
      <c r="A63" s="46" t="s">
        <v>55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</row>
    <row r="64" spans="1:30" ht="15" customHeight="1">
      <c r="A64" s="47" t="s">
        <v>56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ht="15">
      <c r="A65" s="66"/>
      <c r="B65" s="67"/>
      <c r="C65" s="68"/>
      <c r="D65" s="67"/>
      <c r="E65" s="67"/>
      <c r="F65" s="67"/>
      <c r="G65" s="67"/>
      <c r="H65" s="67"/>
      <c r="I65" s="67"/>
      <c r="J65" s="67"/>
      <c r="K65" s="67"/>
      <c r="L65" s="69"/>
      <c r="M65" s="67"/>
      <c r="N65" s="69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9"/>
    </row>
    <row r="66" spans="1:30" ht="15">
      <c r="A66" s="66"/>
      <c r="B66" s="67"/>
      <c r="C66" s="68"/>
      <c r="D66" s="67"/>
      <c r="E66" s="67"/>
      <c r="F66" s="67"/>
      <c r="G66" s="67"/>
      <c r="H66" s="67"/>
      <c r="I66" s="67"/>
      <c r="J66" s="67"/>
      <c r="K66" s="67"/>
      <c r="L66" s="69"/>
      <c r="M66" s="67"/>
      <c r="N66" s="69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9"/>
    </row>
    <row r="67" spans="1:30" ht="15">
      <c r="A67" s="66"/>
      <c r="B67" s="67"/>
      <c r="C67" s="68"/>
      <c r="D67" s="67"/>
      <c r="E67" s="67"/>
      <c r="F67" s="67"/>
      <c r="G67" s="67"/>
      <c r="H67" s="67"/>
      <c r="I67" s="67"/>
      <c r="J67" s="67"/>
      <c r="K67" s="67"/>
      <c r="L67" s="69"/>
      <c r="M67" s="67"/>
      <c r="N67" s="69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9"/>
    </row>
    <row r="68" spans="1:30" ht="15">
      <c r="A68" s="66"/>
      <c r="B68" s="67"/>
      <c r="C68" s="68"/>
      <c r="D68" s="67"/>
      <c r="E68" s="67"/>
      <c r="F68" s="67"/>
      <c r="G68" s="67"/>
      <c r="H68" s="67"/>
      <c r="I68" s="67"/>
      <c r="J68" s="67"/>
      <c r="K68" s="67"/>
      <c r="L68" s="69"/>
      <c r="M68" s="67"/>
      <c r="N68" s="69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9"/>
    </row>
    <row r="69" spans="1:30" ht="15">
      <c r="A69" s="66"/>
      <c r="B69" s="67"/>
      <c r="C69" s="68"/>
      <c r="D69" s="67"/>
      <c r="E69" s="67"/>
      <c r="F69" s="67"/>
      <c r="G69" s="67"/>
      <c r="H69" s="67"/>
      <c r="I69" s="67"/>
      <c r="J69" s="67"/>
      <c r="K69" s="67"/>
      <c r="L69" s="69"/>
      <c r="M69" s="67"/>
      <c r="N69" s="69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9"/>
    </row>
    <row r="70" spans="1:30" ht="15">
      <c r="A70" s="66"/>
      <c r="B70" s="67"/>
      <c r="C70" s="68"/>
      <c r="D70" s="67"/>
      <c r="E70" s="67"/>
      <c r="F70" s="67"/>
      <c r="G70" s="67"/>
      <c r="H70" s="67"/>
      <c r="I70" s="67"/>
      <c r="J70" s="67"/>
      <c r="K70" s="67"/>
      <c r="L70" s="69"/>
      <c r="M70" s="67"/>
      <c r="N70" s="69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9"/>
    </row>
    <row r="71" spans="1:30" ht="15">
      <c r="A71" s="66"/>
      <c r="B71" s="67"/>
      <c r="C71" s="68"/>
      <c r="D71" s="67"/>
      <c r="E71" s="67"/>
      <c r="F71" s="67"/>
      <c r="G71" s="67"/>
      <c r="H71" s="67"/>
      <c r="I71" s="67"/>
      <c r="J71" s="67"/>
      <c r="K71" s="67"/>
      <c r="L71" s="69"/>
      <c r="M71" s="67"/>
      <c r="N71" s="69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9"/>
    </row>
    <row r="72" spans="1:30" ht="15">
      <c r="A72" s="66"/>
      <c r="B72" s="67"/>
      <c r="C72" s="68"/>
      <c r="D72" s="67"/>
      <c r="E72" s="67"/>
      <c r="F72" s="67"/>
      <c r="G72" s="67"/>
      <c r="H72" s="67"/>
      <c r="I72" s="67"/>
      <c r="J72" s="67"/>
      <c r="K72" s="67"/>
      <c r="L72" s="69"/>
      <c r="M72" s="67"/>
      <c r="N72" s="69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9"/>
    </row>
    <row r="73" spans="1:30" ht="15">
      <c r="A73" s="66"/>
      <c r="B73" s="67"/>
      <c r="C73" s="68"/>
      <c r="D73" s="67"/>
      <c r="E73" s="67"/>
      <c r="F73" s="67"/>
      <c r="G73" s="67"/>
      <c r="H73" s="67"/>
      <c r="I73" s="67"/>
      <c r="J73" s="67"/>
      <c r="K73" s="67"/>
      <c r="L73" s="69"/>
      <c r="M73" s="67"/>
      <c r="N73" s="69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9"/>
    </row>
    <row r="74" spans="1:30" ht="15">
      <c r="A74" s="66"/>
      <c r="B74" s="67"/>
      <c r="C74" s="68"/>
      <c r="D74" s="67"/>
      <c r="E74" s="67"/>
      <c r="F74" s="67"/>
      <c r="G74" s="67"/>
      <c r="H74" s="67"/>
      <c r="I74" s="67"/>
      <c r="J74" s="67"/>
      <c r="K74" s="67"/>
      <c r="L74" s="69"/>
      <c r="M74" s="67"/>
      <c r="N74" s="69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9"/>
    </row>
    <row r="75" spans="1:30" ht="15">
      <c r="A75" s="66"/>
      <c r="B75" s="67"/>
      <c r="C75" s="68"/>
      <c r="D75" s="67"/>
      <c r="E75" s="67"/>
      <c r="F75" s="67"/>
      <c r="G75" s="67"/>
      <c r="H75" s="67"/>
      <c r="I75" s="67"/>
      <c r="J75" s="67"/>
      <c r="K75" s="67"/>
      <c r="L75" s="69"/>
      <c r="M75" s="67"/>
      <c r="N75" s="69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9"/>
    </row>
    <row r="76" spans="1:30" ht="15">
      <c r="A76" s="66"/>
      <c r="B76" s="67"/>
      <c r="C76" s="68"/>
      <c r="D76" s="67"/>
      <c r="E76" s="67"/>
      <c r="F76" s="67"/>
      <c r="G76" s="67"/>
      <c r="H76" s="67"/>
      <c r="I76" s="67"/>
      <c r="J76" s="67"/>
      <c r="K76" s="67"/>
      <c r="L76" s="69"/>
      <c r="M76" s="67"/>
      <c r="N76" s="69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9"/>
    </row>
    <row r="77" spans="1:30" ht="15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7"/>
      <c r="L77" s="69"/>
      <c r="M77" s="67"/>
      <c r="N77" s="69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9"/>
    </row>
    <row r="78" spans="1:30" ht="15">
      <c r="A78" s="66"/>
      <c r="B78" s="67"/>
      <c r="C78" s="68"/>
      <c r="D78" s="67"/>
      <c r="E78" s="67"/>
      <c r="F78" s="67"/>
      <c r="G78" s="67"/>
      <c r="H78" s="67"/>
      <c r="I78" s="67"/>
      <c r="J78" s="67"/>
      <c r="K78" s="67"/>
      <c r="L78" s="69"/>
      <c r="M78" s="67"/>
      <c r="N78" s="69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9"/>
    </row>
    <row r="79" spans="1:30" ht="15">
      <c r="A79" s="66"/>
      <c r="B79" s="67"/>
      <c r="C79" s="68"/>
      <c r="D79" s="67"/>
      <c r="E79" s="67"/>
      <c r="F79" s="67"/>
      <c r="G79" s="67"/>
      <c r="H79" s="67"/>
      <c r="I79" s="67"/>
      <c r="J79" s="67"/>
      <c r="K79" s="67"/>
      <c r="L79" s="69"/>
      <c r="M79" s="67"/>
      <c r="N79" s="69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9"/>
    </row>
    <row r="80" spans="1:30" ht="15">
      <c r="A80" s="66"/>
      <c r="B80" s="67"/>
      <c r="C80" s="68"/>
      <c r="D80" s="67"/>
      <c r="E80" s="67"/>
      <c r="F80" s="67"/>
      <c r="G80" s="67"/>
      <c r="H80" s="67"/>
      <c r="I80" s="67"/>
      <c r="J80" s="67"/>
      <c r="K80" s="67"/>
      <c r="L80" s="69"/>
      <c r="M80" s="67"/>
      <c r="N80" s="69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9"/>
    </row>
    <row r="81" spans="1:30" ht="15">
      <c r="A81" s="66"/>
      <c r="B81" s="67"/>
      <c r="C81" s="68"/>
      <c r="D81" s="67"/>
      <c r="E81" s="67"/>
      <c r="F81" s="67"/>
      <c r="G81" s="67"/>
      <c r="H81" s="67"/>
      <c r="I81" s="67"/>
      <c r="J81" s="67"/>
      <c r="K81" s="67"/>
      <c r="L81" s="69"/>
      <c r="M81" s="67"/>
      <c r="N81" s="69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9"/>
    </row>
    <row r="82" spans="1:30" ht="15">
      <c r="A82" s="66"/>
      <c r="B82" s="67"/>
      <c r="C82" s="68"/>
      <c r="D82" s="67"/>
      <c r="E82" s="67"/>
      <c r="F82" s="67"/>
      <c r="G82" s="67"/>
      <c r="H82" s="67"/>
      <c r="I82" s="67"/>
      <c r="J82" s="67"/>
      <c r="K82" s="67"/>
      <c r="L82" s="69"/>
      <c r="M82" s="67"/>
      <c r="N82" s="69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9"/>
    </row>
    <row r="83" spans="1:30" ht="15">
      <c r="A83" s="66"/>
      <c r="B83" s="67"/>
      <c r="C83" s="68"/>
      <c r="D83" s="67"/>
      <c r="E83" s="67"/>
      <c r="F83" s="67"/>
      <c r="G83" s="67"/>
      <c r="H83" s="67"/>
      <c r="I83" s="67"/>
      <c r="J83" s="67"/>
      <c r="K83" s="67"/>
      <c r="L83" s="69"/>
      <c r="M83" s="67"/>
      <c r="N83" s="69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9"/>
    </row>
    <row r="84" spans="1:30" ht="15">
      <c r="A84" s="66"/>
      <c r="B84" s="67"/>
      <c r="C84" s="68"/>
      <c r="D84" s="67"/>
      <c r="E84" s="67"/>
      <c r="F84" s="67"/>
      <c r="G84" s="67"/>
      <c r="H84" s="67"/>
      <c r="I84" s="67"/>
      <c r="J84" s="67"/>
      <c r="K84" s="67"/>
      <c r="L84" s="69"/>
      <c r="M84" s="67"/>
      <c r="N84" s="69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9"/>
    </row>
    <row r="85" spans="1:30" ht="15">
      <c r="A85" s="66"/>
      <c r="B85" s="67"/>
      <c r="C85" s="68"/>
      <c r="D85" s="67"/>
      <c r="E85" s="67"/>
      <c r="F85" s="67"/>
      <c r="G85" s="67"/>
      <c r="H85" s="67"/>
      <c r="I85" s="67"/>
      <c r="J85" s="67"/>
      <c r="K85" s="67"/>
      <c r="L85" s="69"/>
      <c r="M85" s="67"/>
      <c r="N85" s="69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9"/>
    </row>
    <row r="86" spans="1:30" ht="15">
      <c r="A86" s="66"/>
      <c r="B86" s="67"/>
      <c r="C86" s="68"/>
      <c r="D86" s="67"/>
      <c r="E86" s="67"/>
      <c r="F86" s="67"/>
      <c r="G86" s="67"/>
      <c r="H86" s="67"/>
      <c r="I86" s="67"/>
      <c r="J86" s="67"/>
      <c r="K86" s="67"/>
      <c r="L86" s="69"/>
      <c r="M86" s="67"/>
      <c r="N86" s="69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9"/>
    </row>
    <row r="87" spans="1:30" ht="15">
      <c r="A87" s="66"/>
      <c r="B87" s="67"/>
      <c r="C87" s="68"/>
      <c r="D87" s="67"/>
      <c r="E87" s="67"/>
      <c r="F87" s="67"/>
      <c r="G87" s="67"/>
      <c r="H87" s="67"/>
      <c r="I87" s="67"/>
      <c r="J87" s="67"/>
      <c r="K87" s="67"/>
      <c r="L87" s="69"/>
      <c r="M87" s="67"/>
      <c r="N87" s="69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9"/>
    </row>
    <row r="88" spans="1:30" ht="15">
      <c r="A88" s="66"/>
      <c r="B88" s="67"/>
      <c r="C88" s="68"/>
      <c r="D88" s="67"/>
      <c r="E88" s="67"/>
      <c r="F88" s="67"/>
      <c r="G88" s="67"/>
      <c r="H88" s="67"/>
      <c r="I88" s="67"/>
      <c r="J88" s="67"/>
      <c r="K88" s="67"/>
      <c r="L88" s="69"/>
      <c r="M88" s="67"/>
      <c r="N88" s="69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9"/>
    </row>
    <row r="89" spans="1:30" ht="15">
      <c r="A89" s="66"/>
      <c r="B89" s="67"/>
      <c r="C89" s="68"/>
      <c r="D89" s="67"/>
      <c r="E89" s="67"/>
      <c r="F89" s="67"/>
      <c r="G89" s="67"/>
      <c r="H89" s="67"/>
      <c r="I89" s="67"/>
      <c r="J89" s="67"/>
      <c r="K89" s="67"/>
      <c r="L89" s="69"/>
      <c r="M89" s="67"/>
      <c r="N89" s="69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9"/>
    </row>
    <row r="90" spans="1:30" ht="15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7"/>
      <c r="L90" s="69"/>
      <c r="M90" s="67"/>
      <c r="N90" s="69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9"/>
    </row>
    <row r="91" spans="1:30" ht="15">
      <c r="A91" s="66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9"/>
      <c r="M91" s="67"/>
      <c r="N91" s="69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9"/>
    </row>
    <row r="92" spans="1:30" ht="15">
      <c r="A92" s="66"/>
      <c r="B92" s="67"/>
      <c r="C92" s="68"/>
      <c r="D92" s="67"/>
      <c r="E92" s="67"/>
      <c r="F92" s="67"/>
      <c r="G92" s="67"/>
      <c r="H92" s="67"/>
      <c r="I92" s="67"/>
      <c r="J92" s="67"/>
      <c r="K92" s="67"/>
      <c r="L92" s="69"/>
      <c r="M92" s="67"/>
      <c r="N92" s="69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9"/>
    </row>
    <row r="93" spans="1:30" ht="15">
      <c r="A93" s="66"/>
      <c r="B93" s="67"/>
      <c r="C93" s="68"/>
      <c r="D93" s="67"/>
      <c r="E93" s="67"/>
      <c r="F93" s="67"/>
      <c r="G93" s="67"/>
      <c r="H93" s="67"/>
      <c r="I93" s="67"/>
      <c r="J93" s="67"/>
      <c r="K93" s="67"/>
      <c r="L93" s="69"/>
      <c r="M93" s="67"/>
      <c r="N93" s="69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9"/>
    </row>
    <row r="94" spans="1:30" ht="15">
      <c r="A94" s="66"/>
      <c r="B94" s="67"/>
      <c r="C94" s="68"/>
      <c r="D94" s="67"/>
      <c r="E94" s="67"/>
      <c r="F94" s="67"/>
      <c r="G94" s="67"/>
      <c r="H94" s="67"/>
      <c r="I94" s="67"/>
      <c r="J94" s="67"/>
      <c r="K94" s="67"/>
      <c r="L94" s="69"/>
      <c r="M94" s="67"/>
      <c r="N94" s="69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9"/>
    </row>
    <row r="95" spans="1:30" ht="15">
      <c r="A95" s="66"/>
      <c r="B95" s="67"/>
      <c r="C95" s="68"/>
      <c r="D95" s="67"/>
      <c r="E95" s="67"/>
      <c r="F95" s="67"/>
      <c r="G95" s="67"/>
      <c r="H95" s="67"/>
      <c r="I95" s="67"/>
      <c r="J95" s="67"/>
      <c r="K95" s="67"/>
      <c r="L95" s="69"/>
      <c r="M95" s="67"/>
      <c r="N95" s="69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9"/>
    </row>
    <row r="96" spans="1:30" ht="15">
      <c r="A96" s="66"/>
      <c r="B96" s="67"/>
      <c r="C96" s="68"/>
      <c r="D96" s="67"/>
      <c r="E96" s="67"/>
      <c r="F96" s="67"/>
      <c r="G96" s="67"/>
      <c r="H96" s="67"/>
      <c r="I96" s="67"/>
      <c r="J96" s="67"/>
      <c r="K96" s="67"/>
      <c r="L96" s="69"/>
      <c r="M96" s="67"/>
      <c r="N96" s="69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9"/>
    </row>
    <row r="97" spans="1:30" ht="15">
      <c r="A97" s="66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9"/>
      <c r="M97" s="67"/>
      <c r="N97" s="69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9"/>
    </row>
    <row r="98" spans="1:30" ht="15">
      <c r="A98" s="66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9"/>
      <c r="M98" s="67"/>
      <c r="N98" s="69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9"/>
    </row>
    <row r="99" spans="1:30" ht="15">
      <c r="A99" s="66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9"/>
      <c r="M99" s="67"/>
      <c r="N99" s="69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9"/>
    </row>
    <row r="100" spans="1:30" ht="15">
      <c r="A100" s="66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9"/>
      <c r="M100" s="67"/>
      <c r="N100" s="69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9"/>
    </row>
    <row r="101" spans="1:30" ht="15">
      <c r="A101" s="66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9"/>
      <c r="M101" s="67"/>
      <c r="N101" s="69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9"/>
    </row>
    <row r="102" spans="1:30" ht="15">
      <c r="A102" s="66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9"/>
      <c r="M102" s="67"/>
      <c r="N102" s="69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9"/>
    </row>
    <row r="103" spans="1:30" ht="15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9"/>
      <c r="M103" s="67"/>
      <c r="N103" s="69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9"/>
    </row>
    <row r="104" spans="1:30" ht="15">
      <c r="A104" s="66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9"/>
      <c r="M104" s="67"/>
      <c r="N104" s="69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9"/>
    </row>
    <row r="105" spans="1:30" ht="15">
      <c r="A105" s="66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9"/>
      <c r="M105" s="67"/>
      <c r="N105" s="69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9"/>
    </row>
    <row r="106" spans="1:30" ht="15">
      <c r="A106" s="66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9"/>
      <c r="M106" s="67"/>
      <c r="N106" s="69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9"/>
    </row>
    <row r="107" spans="1:30" ht="15">
      <c r="A107" s="66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9"/>
      <c r="M107" s="67"/>
      <c r="N107" s="69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9"/>
    </row>
    <row r="108" spans="1:30" ht="15">
      <c r="A108" s="66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9"/>
      <c r="M108" s="67"/>
      <c r="N108" s="69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9"/>
    </row>
    <row r="109" spans="1:30" ht="15">
      <c r="A109" s="66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9"/>
      <c r="M109" s="67"/>
      <c r="N109" s="69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9"/>
    </row>
    <row r="110" spans="1:30" ht="15">
      <c r="A110" s="66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9"/>
      <c r="M110" s="67"/>
      <c r="N110" s="69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9"/>
    </row>
    <row r="111" spans="1:30" ht="15">
      <c r="A111" s="66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9"/>
      <c r="M111" s="67"/>
      <c r="N111" s="69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9"/>
    </row>
    <row r="112" spans="1:30" ht="15">
      <c r="A112" s="66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9"/>
      <c r="M112" s="67"/>
      <c r="N112" s="69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9"/>
    </row>
    <row r="113" spans="1:30" ht="15">
      <c r="A113" s="66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9"/>
      <c r="M113" s="67"/>
      <c r="N113" s="69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9"/>
    </row>
    <row r="114" spans="1:30" ht="15">
      <c r="A114" s="66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9"/>
      <c r="M114" s="67"/>
      <c r="N114" s="69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9"/>
    </row>
    <row r="115" spans="1:30" ht="15">
      <c r="A115" s="66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9"/>
      <c r="M115" s="67"/>
      <c r="N115" s="69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9"/>
    </row>
    <row r="116" spans="1:30" ht="15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9"/>
      <c r="M116" s="67"/>
      <c r="N116" s="69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9"/>
    </row>
    <row r="117" spans="1:30" ht="15">
      <c r="A117" s="66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9"/>
      <c r="M117" s="67"/>
      <c r="N117" s="69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9"/>
    </row>
    <row r="118" spans="1:30" ht="15">
      <c r="A118" s="66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9"/>
      <c r="M118" s="67"/>
      <c r="N118" s="69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9"/>
    </row>
    <row r="119" spans="1:30" ht="15">
      <c r="A119" s="66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9"/>
      <c r="M119" s="67"/>
      <c r="N119" s="69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9"/>
    </row>
    <row r="120" spans="1:30" ht="15">
      <c r="A120" s="66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9"/>
      <c r="M120" s="67"/>
      <c r="N120" s="69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9"/>
    </row>
    <row r="121" spans="1:30" ht="15">
      <c r="A121" s="66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9"/>
      <c r="M121" s="67"/>
      <c r="N121" s="69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9"/>
    </row>
    <row r="122" spans="1:30" ht="15">
      <c r="A122" s="66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9"/>
      <c r="M122" s="67"/>
      <c r="N122" s="69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9"/>
    </row>
    <row r="123" spans="1:30" ht="15">
      <c r="A123" s="66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9"/>
      <c r="M123" s="67"/>
      <c r="N123" s="69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9"/>
    </row>
    <row r="124" spans="1:30" ht="15">
      <c r="A124" s="66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9"/>
      <c r="M124" s="67"/>
      <c r="N124" s="69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9"/>
    </row>
    <row r="125" spans="1:30" ht="15">
      <c r="A125" s="66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9"/>
      <c r="M125" s="67"/>
      <c r="N125" s="69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9"/>
    </row>
    <row r="126" spans="1:30" ht="15">
      <c r="A126" s="66"/>
      <c r="B126" s="67"/>
      <c r="C126" s="68"/>
      <c r="D126" s="67"/>
      <c r="E126" s="67"/>
      <c r="F126" s="67"/>
      <c r="G126" s="67"/>
      <c r="H126" s="67"/>
      <c r="I126" s="67"/>
      <c r="J126" s="67"/>
      <c r="K126" s="67"/>
      <c r="L126" s="69"/>
      <c r="M126" s="67"/>
      <c r="N126" s="69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9"/>
    </row>
    <row r="127" spans="1:30" ht="15">
      <c r="A127" s="66"/>
      <c r="B127" s="67"/>
      <c r="C127" s="68"/>
      <c r="D127" s="67"/>
      <c r="E127" s="67"/>
      <c r="F127" s="67"/>
      <c r="G127" s="67"/>
      <c r="H127" s="67"/>
      <c r="I127" s="67"/>
      <c r="J127" s="67"/>
      <c r="K127" s="67"/>
      <c r="L127" s="69"/>
      <c r="M127" s="67"/>
      <c r="N127" s="69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9"/>
    </row>
    <row r="128" spans="1:30" ht="15">
      <c r="A128" s="66"/>
      <c r="B128" s="67"/>
      <c r="C128" s="68"/>
      <c r="D128" s="67"/>
      <c r="E128" s="67"/>
      <c r="F128" s="67"/>
      <c r="G128" s="67"/>
      <c r="H128" s="67"/>
      <c r="I128" s="67"/>
      <c r="J128" s="67"/>
      <c r="K128" s="67"/>
      <c r="L128" s="69"/>
      <c r="M128" s="67"/>
      <c r="N128" s="69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9"/>
    </row>
    <row r="129" spans="1:30" ht="15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7"/>
      <c r="L129" s="69"/>
      <c r="M129" s="67"/>
      <c r="N129" s="69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9"/>
    </row>
    <row r="130" spans="1:30" ht="15">
      <c r="A130" s="66"/>
      <c r="B130" s="67"/>
      <c r="C130" s="68"/>
      <c r="D130" s="67"/>
      <c r="E130" s="67"/>
      <c r="F130" s="67"/>
      <c r="G130" s="67"/>
      <c r="H130" s="67"/>
      <c r="I130" s="67"/>
      <c r="J130" s="67"/>
      <c r="K130" s="67"/>
      <c r="L130" s="69"/>
      <c r="M130" s="67"/>
      <c r="N130" s="69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9"/>
    </row>
    <row r="131" spans="1:30" ht="15">
      <c r="A131" s="66"/>
      <c r="B131" s="67"/>
      <c r="C131" s="68"/>
      <c r="D131" s="67"/>
      <c r="E131" s="67"/>
      <c r="F131" s="67"/>
      <c r="G131" s="67"/>
      <c r="H131" s="67"/>
      <c r="I131" s="67"/>
      <c r="J131" s="67"/>
      <c r="K131" s="67"/>
      <c r="L131" s="69"/>
      <c r="M131" s="67"/>
      <c r="N131" s="69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9"/>
    </row>
    <row r="132" spans="1:30" ht="15">
      <c r="A132" s="66"/>
      <c r="B132" s="67"/>
      <c r="C132" s="68"/>
      <c r="D132" s="67"/>
      <c r="E132" s="67"/>
      <c r="F132" s="67"/>
      <c r="G132" s="67"/>
      <c r="H132" s="67"/>
      <c r="I132" s="67"/>
      <c r="J132" s="67"/>
      <c r="K132" s="67"/>
      <c r="L132" s="69"/>
      <c r="M132" s="67"/>
      <c r="N132" s="69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9"/>
    </row>
    <row r="133" spans="1:30" ht="15">
      <c r="A133" s="66"/>
      <c r="B133" s="67"/>
      <c r="C133" s="68"/>
      <c r="D133" s="67"/>
      <c r="E133" s="67"/>
      <c r="F133" s="67"/>
      <c r="G133" s="67"/>
      <c r="H133" s="67"/>
      <c r="I133" s="67"/>
      <c r="J133" s="67"/>
      <c r="K133" s="67"/>
      <c r="L133" s="69"/>
      <c r="M133" s="67"/>
      <c r="N133" s="69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9"/>
    </row>
    <row r="134" spans="1:30" ht="15">
      <c r="A134" s="66"/>
      <c r="B134" s="67"/>
      <c r="C134" s="68"/>
      <c r="D134" s="67"/>
      <c r="E134" s="67"/>
      <c r="F134" s="67"/>
      <c r="G134" s="67"/>
      <c r="H134" s="67"/>
      <c r="I134" s="67"/>
      <c r="J134" s="67"/>
      <c r="K134" s="67"/>
      <c r="L134" s="69"/>
      <c r="M134" s="67"/>
      <c r="N134" s="69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9"/>
    </row>
    <row r="135" spans="1:30" ht="15">
      <c r="A135" s="66"/>
      <c r="B135" s="67"/>
      <c r="C135" s="68"/>
      <c r="D135" s="67"/>
      <c r="E135" s="67"/>
      <c r="F135" s="67"/>
      <c r="G135" s="67"/>
      <c r="H135" s="67"/>
      <c r="I135" s="67"/>
      <c r="J135" s="67"/>
      <c r="K135" s="67"/>
      <c r="L135" s="69"/>
      <c r="M135" s="67"/>
      <c r="N135" s="69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9"/>
    </row>
    <row r="136" spans="1:30" ht="15">
      <c r="A136" s="66"/>
      <c r="B136" s="67"/>
      <c r="C136" s="68"/>
      <c r="D136" s="67"/>
      <c r="E136" s="67"/>
      <c r="F136" s="67"/>
      <c r="G136" s="67"/>
      <c r="H136" s="67"/>
      <c r="I136" s="67"/>
      <c r="J136" s="67"/>
      <c r="K136" s="67"/>
      <c r="L136" s="69"/>
      <c r="M136" s="67"/>
      <c r="N136" s="69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9"/>
    </row>
    <row r="137" spans="1:30" ht="15">
      <c r="A137" s="66"/>
      <c r="B137" s="67"/>
      <c r="C137" s="68"/>
      <c r="D137" s="67"/>
      <c r="E137" s="67"/>
      <c r="F137" s="67"/>
      <c r="G137" s="67"/>
      <c r="H137" s="67"/>
      <c r="I137" s="67"/>
      <c r="J137" s="67"/>
      <c r="K137" s="67"/>
      <c r="L137" s="69"/>
      <c r="M137" s="67"/>
      <c r="N137" s="69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9"/>
    </row>
    <row r="138" spans="1:30" ht="15">
      <c r="A138" s="66"/>
      <c r="B138" s="67"/>
      <c r="C138" s="68"/>
      <c r="D138" s="67"/>
      <c r="E138" s="67"/>
      <c r="F138" s="67"/>
      <c r="G138" s="67"/>
      <c r="H138" s="67"/>
      <c r="I138" s="67"/>
      <c r="J138" s="67"/>
      <c r="K138" s="67"/>
      <c r="L138" s="69"/>
      <c r="M138" s="67"/>
      <c r="N138" s="69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9"/>
    </row>
    <row r="139" spans="1:30" ht="15">
      <c r="A139" s="66"/>
      <c r="B139" s="67"/>
      <c r="C139" s="68"/>
      <c r="D139" s="67"/>
      <c r="E139" s="67"/>
      <c r="F139" s="67"/>
      <c r="G139" s="67"/>
      <c r="H139" s="67"/>
      <c r="I139" s="67"/>
      <c r="J139" s="67"/>
      <c r="K139" s="67"/>
      <c r="L139" s="69"/>
      <c r="M139" s="67"/>
      <c r="N139" s="69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9"/>
    </row>
    <row r="140" spans="1:30" ht="15">
      <c r="A140" s="66"/>
      <c r="B140" s="67"/>
      <c r="C140" s="68"/>
      <c r="D140" s="67"/>
      <c r="E140" s="67"/>
      <c r="F140" s="67"/>
      <c r="G140" s="67"/>
      <c r="H140" s="67"/>
      <c r="I140" s="67"/>
      <c r="J140" s="67"/>
      <c r="K140" s="67"/>
      <c r="L140" s="69"/>
      <c r="M140" s="67"/>
      <c r="N140" s="69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9"/>
    </row>
    <row r="141" spans="1:30" ht="15">
      <c r="A141" s="66"/>
      <c r="B141" s="67"/>
      <c r="C141" s="68"/>
      <c r="D141" s="67"/>
      <c r="E141" s="67"/>
      <c r="F141" s="67"/>
      <c r="G141" s="67"/>
      <c r="H141" s="67"/>
      <c r="I141" s="67"/>
      <c r="J141" s="67"/>
      <c r="K141" s="67"/>
      <c r="L141" s="69"/>
      <c r="M141" s="67"/>
      <c r="N141" s="69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9"/>
    </row>
    <row r="142" spans="1:30" ht="15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7"/>
      <c r="L142" s="69"/>
      <c r="M142" s="67"/>
      <c r="N142" s="69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9"/>
    </row>
    <row r="143" spans="1:30" ht="15">
      <c r="A143" s="66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9"/>
      <c r="M143" s="67"/>
      <c r="N143" s="69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9"/>
    </row>
    <row r="144" spans="1:30" ht="15">
      <c r="A144" s="66"/>
      <c r="B144" s="67"/>
      <c r="C144" s="68"/>
      <c r="D144" s="67"/>
      <c r="E144" s="67"/>
      <c r="F144" s="67"/>
      <c r="G144" s="67"/>
      <c r="H144" s="67"/>
      <c r="I144" s="67"/>
      <c r="J144" s="67"/>
      <c r="K144" s="67"/>
      <c r="L144" s="69"/>
      <c r="M144" s="67"/>
      <c r="N144" s="69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9"/>
    </row>
    <row r="145" spans="1:30" ht="15">
      <c r="A145" s="66"/>
      <c r="B145" s="67"/>
      <c r="C145" s="68"/>
      <c r="D145" s="67"/>
      <c r="E145" s="67"/>
      <c r="F145" s="67"/>
      <c r="G145" s="67"/>
      <c r="H145" s="67"/>
      <c r="I145" s="67"/>
      <c r="J145" s="67"/>
      <c r="K145" s="67"/>
      <c r="L145" s="69"/>
      <c r="M145" s="67"/>
      <c r="N145" s="69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9"/>
    </row>
    <row r="146" spans="1:30" ht="15">
      <c r="A146" s="66"/>
      <c r="B146" s="67"/>
      <c r="C146" s="68"/>
      <c r="D146" s="67"/>
      <c r="E146" s="67"/>
      <c r="F146" s="67"/>
      <c r="G146" s="67"/>
      <c r="H146" s="67"/>
      <c r="I146" s="67"/>
      <c r="J146" s="67"/>
      <c r="K146" s="67"/>
      <c r="L146" s="69"/>
      <c r="M146" s="67"/>
      <c r="N146" s="69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9"/>
    </row>
    <row r="147" spans="1:30" ht="15">
      <c r="A147" s="66"/>
      <c r="B147" s="67"/>
      <c r="C147" s="68"/>
      <c r="D147" s="67"/>
      <c r="E147" s="67"/>
      <c r="F147" s="67"/>
      <c r="G147" s="67"/>
      <c r="H147" s="67"/>
      <c r="I147" s="67"/>
      <c r="J147" s="67"/>
      <c r="K147" s="67"/>
      <c r="L147" s="69"/>
      <c r="M147" s="67"/>
      <c r="N147" s="69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9"/>
    </row>
    <row r="148" spans="1:30" ht="15">
      <c r="A148" s="66"/>
      <c r="B148" s="67"/>
      <c r="C148" s="68"/>
      <c r="D148" s="67"/>
      <c r="E148" s="67"/>
      <c r="F148" s="67"/>
      <c r="G148" s="67"/>
      <c r="H148" s="67"/>
      <c r="I148" s="67"/>
      <c r="J148" s="67"/>
      <c r="K148" s="67"/>
      <c r="L148" s="69"/>
      <c r="M148" s="67"/>
      <c r="N148" s="69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9"/>
    </row>
    <row r="149" spans="1:30" ht="15">
      <c r="A149" s="66"/>
      <c r="B149" s="67"/>
      <c r="C149" s="68"/>
      <c r="D149" s="67"/>
      <c r="E149" s="67"/>
      <c r="F149" s="67"/>
      <c r="G149" s="67"/>
      <c r="H149" s="67"/>
      <c r="I149" s="67"/>
      <c r="J149" s="67"/>
      <c r="K149" s="67"/>
      <c r="L149" s="69"/>
      <c r="M149" s="67"/>
      <c r="N149" s="69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9"/>
    </row>
    <row r="150" spans="1:30" ht="15">
      <c r="A150" s="66"/>
      <c r="B150" s="67"/>
      <c r="C150" s="68"/>
      <c r="D150" s="67"/>
      <c r="E150" s="67"/>
      <c r="F150" s="67"/>
      <c r="G150" s="67"/>
      <c r="H150" s="67"/>
      <c r="I150" s="67"/>
      <c r="J150" s="67"/>
      <c r="K150" s="67"/>
      <c r="L150" s="69"/>
      <c r="M150" s="67"/>
      <c r="N150" s="69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  <row r="151" spans="1:30" ht="15">
      <c r="A151" s="66"/>
      <c r="B151" s="67"/>
      <c r="C151" s="68"/>
      <c r="D151" s="67"/>
      <c r="E151" s="67"/>
      <c r="F151" s="67"/>
      <c r="G151" s="67"/>
      <c r="H151" s="67"/>
      <c r="I151" s="67"/>
      <c r="J151" s="67"/>
      <c r="K151" s="67"/>
      <c r="L151" s="69"/>
      <c r="M151" s="67"/>
      <c r="N151" s="69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9"/>
    </row>
    <row r="152" spans="1:30" ht="15">
      <c r="A152" s="66"/>
      <c r="B152" s="67"/>
      <c r="C152" s="68"/>
      <c r="D152" s="67"/>
      <c r="E152" s="67"/>
      <c r="F152" s="67"/>
      <c r="G152" s="67"/>
      <c r="H152" s="67"/>
      <c r="I152" s="67"/>
      <c r="J152" s="67"/>
      <c r="K152" s="67"/>
      <c r="L152" s="69"/>
      <c r="M152" s="67"/>
      <c r="N152" s="69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9"/>
    </row>
    <row r="153" spans="1:30" ht="15">
      <c r="A153" s="66"/>
      <c r="B153" s="67"/>
      <c r="C153" s="68"/>
      <c r="D153" s="67"/>
      <c r="E153" s="67"/>
      <c r="F153" s="67"/>
      <c r="G153" s="67"/>
      <c r="H153" s="67"/>
      <c r="I153" s="67"/>
      <c r="J153" s="67"/>
      <c r="K153" s="67"/>
      <c r="L153" s="69"/>
      <c r="M153" s="67"/>
      <c r="N153" s="69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9"/>
    </row>
    <row r="154" spans="1:30" ht="15">
      <c r="A154" s="66"/>
      <c r="B154" s="67"/>
      <c r="C154" s="68"/>
      <c r="D154" s="67"/>
      <c r="E154" s="67"/>
      <c r="F154" s="67"/>
      <c r="G154" s="67"/>
      <c r="H154" s="67"/>
      <c r="I154" s="67"/>
      <c r="J154" s="67"/>
      <c r="K154" s="67"/>
      <c r="L154" s="69"/>
      <c r="M154" s="67"/>
      <c r="N154" s="69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9"/>
    </row>
    <row r="155" spans="1:30" ht="15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7"/>
      <c r="L155" s="69"/>
      <c r="M155" s="67"/>
      <c r="N155" s="69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9"/>
    </row>
    <row r="156" spans="1:30" ht="15">
      <c r="A156" s="66"/>
      <c r="B156" s="67"/>
      <c r="C156" s="68"/>
      <c r="D156" s="67"/>
      <c r="E156" s="67"/>
      <c r="F156" s="67"/>
      <c r="G156" s="67"/>
      <c r="H156" s="67"/>
      <c r="I156" s="67"/>
      <c r="J156" s="67"/>
      <c r="K156" s="67"/>
      <c r="L156" s="69"/>
      <c r="M156" s="67"/>
      <c r="N156" s="69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9"/>
    </row>
    <row r="157" spans="1:30" ht="15">
      <c r="A157" s="66"/>
      <c r="B157" s="67"/>
      <c r="C157" s="68"/>
      <c r="D157" s="67"/>
      <c r="E157" s="67"/>
      <c r="F157" s="67"/>
      <c r="G157" s="67"/>
      <c r="H157" s="67"/>
      <c r="I157" s="67"/>
      <c r="J157" s="67"/>
      <c r="K157" s="67"/>
      <c r="L157" s="69"/>
      <c r="M157" s="67"/>
      <c r="N157" s="69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9"/>
    </row>
    <row r="158" spans="1:30" ht="15">
      <c r="A158" s="66"/>
      <c r="B158" s="67"/>
      <c r="C158" s="68"/>
      <c r="D158" s="67"/>
      <c r="E158" s="67"/>
      <c r="F158" s="67"/>
      <c r="G158" s="67"/>
      <c r="H158" s="67"/>
      <c r="I158" s="67"/>
      <c r="J158" s="67"/>
      <c r="K158" s="67"/>
      <c r="L158" s="69"/>
      <c r="M158" s="67"/>
      <c r="N158" s="69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9"/>
    </row>
    <row r="159" spans="1:30" ht="15">
      <c r="A159" s="66"/>
      <c r="B159" s="67"/>
      <c r="C159" s="68"/>
      <c r="D159" s="67"/>
      <c r="E159" s="67"/>
      <c r="F159" s="67"/>
      <c r="G159" s="67"/>
      <c r="H159" s="67"/>
      <c r="I159" s="67"/>
      <c r="J159" s="67"/>
      <c r="K159" s="67"/>
      <c r="L159" s="69"/>
      <c r="M159" s="67"/>
      <c r="N159" s="69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9"/>
    </row>
    <row r="160" spans="1:30" ht="15">
      <c r="A160" s="66"/>
      <c r="B160" s="67"/>
      <c r="C160" s="68"/>
      <c r="D160" s="67"/>
      <c r="E160" s="67"/>
      <c r="F160" s="67"/>
      <c r="G160" s="67"/>
      <c r="H160" s="67"/>
      <c r="I160" s="67"/>
      <c r="J160" s="67"/>
      <c r="K160" s="67"/>
      <c r="L160" s="69"/>
      <c r="M160" s="67"/>
      <c r="N160" s="69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9"/>
    </row>
    <row r="161" spans="1:30" ht="15">
      <c r="A161" s="66"/>
      <c r="B161" s="67"/>
      <c r="C161" s="68"/>
      <c r="D161" s="67"/>
      <c r="E161" s="67"/>
      <c r="F161" s="67"/>
      <c r="G161" s="67"/>
      <c r="H161" s="67"/>
      <c r="I161" s="67"/>
      <c r="J161" s="67"/>
      <c r="K161" s="67"/>
      <c r="L161" s="69"/>
      <c r="M161" s="67"/>
      <c r="N161" s="69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9"/>
    </row>
    <row r="162" spans="1:30" ht="15">
      <c r="A162" s="66"/>
      <c r="B162" s="67"/>
      <c r="C162" s="68"/>
      <c r="D162" s="67"/>
      <c r="E162" s="67"/>
      <c r="F162" s="67"/>
      <c r="G162" s="67"/>
      <c r="H162" s="67"/>
      <c r="I162" s="67"/>
      <c r="J162" s="67"/>
      <c r="K162" s="67"/>
      <c r="L162" s="69"/>
      <c r="M162" s="67"/>
      <c r="N162" s="69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9"/>
    </row>
    <row r="163" spans="1:30" ht="15">
      <c r="A163" s="66"/>
      <c r="B163" s="67"/>
      <c r="C163" s="68"/>
      <c r="D163" s="67"/>
      <c r="E163" s="67"/>
      <c r="F163" s="67"/>
      <c r="G163" s="67"/>
      <c r="H163" s="67"/>
      <c r="I163" s="67"/>
      <c r="J163" s="67"/>
      <c r="K163" s="67"/>
      <c r="L163" s="69"/>
      <c r="M163" s="67"/>
      <c r="N163" s="69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9"/>
    </row>
    <row r="164" spans="1:30" ht="15">
      <c r="A164" s="66"/>
      <c r="B164" s="67"/>
      <c r="C164" s="68"/>
      <c r="D164" s="67"/>
      <c r="E164" s="67"/>
      <c r="F164" s="67"/>
      <c r="G164" s="67"/>
      <c r="H164" s="67"/>
      <c r="I164" s="67"/>
      <c r="J164" s="67"/>
      <c r="K164" s="67"/>
      <c r="L164" s="69"/>
      <c r="M164" s="67"/>
      <c r="N164" s="69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9"/>
    </row>
    <row r="165" spans="1:30" ht="15">
      <c r="A165" s="66"/>
      <c r="B165" s="67"/>
      <c r="C165" s="68"/>
      <c r="D165" s="67"/>
      <c r="E165" s="67"/>
      <c r="F165" s="67"/>
      <c r="G165" s="67"/>
      <c r="H165" s="67"/>
      <c r="I165" s="67"/>
      <c r="J165" s="67"/>
      <c r="K165" s="67"/>
      <c r="L165" s="69"/>
      <c r="M165" s="67"/>
      <c r="N165" s="69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9"/>
    </row>
    <row r="166" spans="1:30" ht="15">
      <c r="A166" s="66"/>
      <c r="B166" s="67"/>
      <c r="C166" s="68"/>
      <c r="D166" s="67"/>
      <c r="E166" s="67"/>
      <c r="F166" s="67"/>
      <c r="G166" s="67"/>
      <c r="H166" s="67"/>
      <c r="I166" s="67"/>
      <c r="J166" s="67"/>
      <c r="K166" s="67"/>
      <c r="L166" s="69"/>
      <c r="M166" s="67"/>
      <c r="N166" s="69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9"/>
    </row>
    <row r="167" spans="1:30" ht="15">
      <c r="A167" s="66"/>
      <c r="B167" s="67"/>
      <c r="C167" s="68"/>
      <c r="D167" s="67"/>
      <c r="E167" s="67"/>
      <c r="F167" s="67"/>
      <c r="G167" s="67"/>
      <c r="H167" s="67"/>
      <c r="I167" s="67"/>
      <c r="J167" s="67"/>
      <c r="K167" s="67"/>
      <c r="L167" s="69"/>
      <c r="M167" s="67"/>
      <c r="N167" s="69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9"/>
    </row>
    <row r="168" spans="1:30" ht="15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7"/>
      <c r="L168" s="69"/>
      <c r="M168" s="67"/>
      <c r="N168" s="69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9"/>
    </row>
    <row r="169" spans="1:30" ht="15">
      <c r="A169" s="66"/>
      <c r="B169" s="67"/>
      <c r="C169" s="68"/>
      <c r="D169" s="67"/>
      <c r="E169" s="67"/>
      <c r="F169" s="67"/>
      <c r="G169" s="67"/>
      <c r="H169" s="67"/>
      <c r="I169" s="67"/>
      <c r="J169" s="67"/>
      <c r="K169" s="67"/>
      <c r="L169" s="69"/>
      <c r="M169" s="67"/>
      <c r="N169" s="69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9"/>
    </row>
    <row r="170" spans="1:30" ht="15">
      <c r="A170" s="66"/>
      <c r="B170" s="67"/>
      <c r="C170" s="68"/>
      <c r="D170" s="67"/>
      <c r="E170" s="67"/>
      <c r="F170" s="67"/>
      <c r="G170" s="67"/>
      <c r="H170" s="67"/>
      <c r="I170" s="67"/>
      <c r="J170" s="67"/>
      <c r="K170" s="67"/>
      <c r="L170" s="69"/>
      <c r="M170" s="67"/>
      <c r="N170" s="69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9"/>
    </row>
    <row r="171" spans="1:30" ht="15">
      <c r="A171" s="66"/>
      <c r="B171" s="67"/>
      <c r="C171" s="68"/>
      <c r="D171" s="67"/>
      <c r="E171" s="67"/>
      <c r="F171" s="67"/>
      <c r="G171" s="67"/>
      <c r="H171" s="67"/>
      <c r="I171" s="67"/>
      <c r="J171" s="67"/>
      <c r="K171" s="67"/>
      <c r="L171" s="69"/>
      <c r="M171" s="67"/>
      <c r="N171" s="69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9"/>
    </row>
    <row r="172" spans="1:30" ht="15">
      <c r="A172" s="66"/>
      <c r="B172" s="67"/>
      <c r="C172" s="68"/>
      <c r="D172" s="67"/>
      <c r="E172" s="67"/>
      <c r="F172" s="67"/>
      <c r="G172" s="67"/>
      <c r="H172" s="67"/>
      <c r="I172" s="67"/>
      <c r="J172" s="67"/>
      <c r="K172" s="67"/>
      <c r="L172" s="69"/>
      <c r="M172" s="67"/>
      <c r="N172" s="69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9"/>
    </row>
    <row r="173" spans="1:30" ht="15">
      <c r="A173" s="66"/>
      <c r="B173" s="67"/>
      <c r="C173" s="68"/>
      <c r="D173" s="67"/>
      <c r="E173" s="67"/>
      <c r="F173" s="67"/>
      <c r="G173" s="67"/>
      <c r="H173" s="67"/>
      <c r="I173" s="67"/>
      <c r="J173" s="67"/>
      <c r="K173" s="67"/>
      <c r="L173" s="69"/>
      <c r="M173" s="67"/>
      <c r="N173" s="69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9"/>
    </row>
    <row r="174" spans="1:30" ht="15">
      <c r="A174" s="66"/>
      <c r="B174" s="67"/>
      <c r="C174" s="68"/>
      <c r="D174" s="67"/>
      <c r="E174" s="67"/>
      <c r="F174" s="67"/>
      <c r="G174" s="67"/>
      <c r="H174" s="67"/>
      <c r="I174" s="67"/>
      <c r="J174" s="67"/>
      <c r="K174" s="67"/>
      <c r="L174" s="69"/>
      <c r="M174" s="67"/>
      <c r="N174" s="69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9"/>
    </row>
    <row r="175" spans="1:30" ht="15">
      <c r="A175" s="66"/>
      <c r="B175" s="67"/>
      <c r="C175" s="68"/>
      <c r="D175" s="67"/>
      <c r="E175" s="67"/>
      <c r="F175" s="67"/>
      <c r="G175" s="67"/>
      <c r="H175" s="67"/>
      <c r="I175" s="67"/>
      <c r="J175" s="67"/>
      <c r="K175" s="67"/>
      <c r="L175" s="69"/>
      <c r="M175" s="67"/>
      <c r="N175" s="69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9"/>
    </row>
    <row r="176" spans="1:30" ht="15">
      <c r="A176" s="66"/>
      <c r="B176" s="67"/>
      <c r="C176" s="68"/>
      <c r="D176" s="67"/>
      <c r="E176" s="67"/>
      <c r="F176" s="67"/>
      <c r="G176" s="67"/>
      <c r="H176" s="67"/>
      <c r="I176" s="67"/>
      <c r="J176" s="67"/>
      <c r="K176" s="67"/>
      <c r="L176" s="69"/>
      <c r="M176" s="67"/>
      <c r="N176" s="69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9"/>
    </row>
    <row r="177" spans="1:30" ht="15">
      <c r="A177" s="66"/>
      <c r="B177" s="67"/>
      <c r="C177" s="68"/>
      <c r="D177" s="67"/>
      <c r="E177" s="67"/>
      <c r="F177" s="67"/>
      <c r="G177" s="67"/>
      <c r="H177" s="67"/>
      <c r="I177" s="67"/>
      <c r="J177" s="67"/>
      <c r="K177" s="67"/>
      <c r="L177" s="69"/>
      <c r="M177" s="67"/>
      <c r="N177" s="69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9"/>
    </row>
    <row r="178" spans="1:30" ht="15">
      <c r="A178" s="66"/>
      <c r="B178" s="67"/>
      <c r="C178" s="68"/>
      <c r="D178" s="67"/>
      <c r="E178" s="67"/>
      <c r="F178" s="67"/>
      <c r="G178" s="67"/>
      <c r="H178" s="67"/>
      <c r="I178" s="67"/>
      <c r="J178" s="67"/>
      <c r="K178" s="67"/>
      <c r="L178" s="69"/>
      <c r="M178" s="67"/>
      <c r="N178" s="69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9"/>
    </row>
    <row r="179" spans="1:30" ht="15">
      <c r="A179" s="66"/>
      <c r="B179" s="67"/>
      <c r="C179" s="68"/>
      <c r="D179" s="67"/>
      <c r="E179" s="67"/>
      <c r="F179" s="67"/>
      <c r="G179" s="67"/>
      <c r="H179" s="67"/>
      <c r="I179" s="67"/>
      <c r="J179" s="67"/>
      <c r="K179" s="67"/>
      <c r="L179" s="69"/>
      <c r="M179" s="67"/>
      <c r="N179" s="69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9"/>
    </row>
    <row r="180" spans="1:30" ht="15">
      <c r="A180" s="66"/>
      <c r="B180" s="67"/>
      <c r="C180" s="68"/>
      <c r="D180" s="67"/>
      <c r="E180" s="67"/>
      <c r="F180" s="67"/>
      <c r="G180" s="67"/>
      <c r="H180" s="67"/>
      <c r="I180" s="67"/>
      <c r="J180" s="67"/>
      <c r="K180" s="67"/>
      <c r="L180" s="69"/>
      <c r="M180" s="67"/>
      <c r="N180" s="69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9"/>
    </row>
    <row r="181" spans="1:30" ht="15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7"/>
      <c r="L181" s="69"/>
      <c r="M181" s="67"/>
      <c r="N181" s="69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9"/>
    </row>
    <row r="182" spans="1:30" ht="15">
      <c r="A182" s="66"/>
      <c r="B182" s="67"/>
      <c r="C182" s="68"/>
      <c r="D182" s="67"/>
      <c r="E182" s="67"/>
      <c r="F182" s="67"/>
      <c r="G182" s="67"/>
      <c r="H182" s="67"/>
      <c r="I182" s="67"/>
      <c r="J182" s="67"/>
      <c r="K182" s="67"/>
      <c r="L182" s="69"/>
      <c r="M182" s="67"/>
      <c r="N182" s="69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9"/>
    </row>
    <row r="183" spans="1:30" ht="15">
      <c r="A183" s="66"/>
      <c r="B183" s="67"/>
      <c r="C183" s="68"/>
      <c r="D183" s="67"/>
      <c r="E183" s="67"/>
      <c r="F183" s="67"/>
      <c r="G183" s="67"/>
      <c r="H183" s="67"/>
      <c r="I183" s="67"/>
      <c r="J183" s="67"/>
      <c r="K183" s="67"/>
      <c r="L183" s="69"/>
      <c r="M183" s="67"/>
      <c r="N183" s="69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9"/>
    </row>
    <row r="184" spans="1:30" ht="15">
      <c r="A184" s="66"/>
      <c r="B184" s="67"/>
      <c r="C184" s="68"/>
      <c r="D184" s="67"/>
      <c r="E184" s="67"/>
      <c r="F184" s="67"/>
      <c r="G184" s="67"/>
      <c r="H184" s="67"/>
      <c r="I184" s="67"/>
      <c r="J184" s="67"/>
      <c r="K184" s="67"/>
      <c r="L184" s="69"/>
      <c r="M184" s="67"/>
      <c r="N184" s="69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9"/>
    </row>
    <row r="185" spans="1:30" ht="15">
      <c r="A185" s="66"/>
      <c r="B185" s="67"/>
      <c r="C185" s="68"/>
      <c r="D185" s="67"/>
      <c r="E185" s="67"/>
      <c r="F185" s="67"/>
      <c r="G185" s="67"/>
      <c r="H185" s="67"/>
      <c r="I185" s="67"/>
      <c r="J185" s="67"/>
      <c r="K185" s="67"/>
      <c r="L185" s="69"/>
      <c r="M185" s="67"/>
      <c r="N185" s="69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9"/>
    </row>
    <row r="186" spans="1:30" ht="15">
      <c r="A186" s="66"/>
      <c r="B186" s="67"/>
      <c r="C186" s="68"/>
      <c r="D186" s="67"/>
      <c r="E186" s="67"/>
      <c r="F186" s="67"/>
      <c r="G186" s="67"/>
      <c r="H186" s="67"/>
      <c r="I186" s="67"/>
      <c r="J186" s="67"/>
      <c r="K186" s="67"/>
      <c r="L186" s="69"/>
      <c r="M186" s="67"/>
      <c r="N186" s="69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9"/>
    </row>
    <row r="187" spans="1:30" ht="15">
      <c r="A187" s="66"/>
      <c r="B187" s="67"/>
      <c r="C187" s="68"/>
      <c r="D187" s="67"/>
      <c r="E187" s="67"/>
      <c r="F187" s="67"/>
      <c r="G187" s="67"/>
      <c r="H187" s="67"/>
      <c r="I187" s="67"/>
      <c r="J187" s="67"/>
      <c r="K187" s="67"/>
      <c r="L187" s="69"/>
      <c r="M187" s="67"/>
      <c r="N187" s="69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9"/>
    </row>
    <row r="188" spans="1:30" ht="15">
      <c r="A188" s="66"/>
      <c r="B188" s="67"/>
      <c r="C188" s="68"/>
      <c r="D188" s="67"/>
      <c r="E188" s="67"/>
      <c r="F188" s="67"/>
      <c r="G188" s="67"/>
      <c r="H188" s="67"/>
      <c r="I188" s="67"/>
      <c r="J188" s="67"/>
      <c r="K188" s="67"/>
      <c r="L188" s="69"/>
      <c r="M188" s="67"/>
      <c r="N188" s="69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9"/>
    </row>
    <row r="189" spans="1:30" ht="15">
      <c r="A189" s="66"/>
      <c r="B189" s="67"/>
      <c r="C189" s="68"/>
      <c r="D189" s="67"/>
      <c r="E189" s="67"/>
      <c r="F189" s="67"/>
      <c r="G189" s="67"/>
      <c r="H189" s="67"/>
      <c r="I189" s="67"/>
      <c r="J189" s="67"/>
      <c r="K189" s="67"/>
      <c r="L189" s="69"/>
      <c r="M189" s="67"/>
      <c r="N189" s="69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9"/>
    </row>
    <row r="190" spans="1:30" ht="15">
      <c r="A190" s="66"/>
      <c r="B190" s="67"/>
      <c r="C190" s="68"/>
      <c r="D190" s="67"/>
      <c r="E190" s="67"/>
      <c r="F190" s="67"/>
      <c r="G190" s="67"/>
      <c r="H190" s="67"/>
      <c r="I190" s="67"/>
      <c r="J190" s="67"/>
      <c r="K190" s="67"/>
      <c r="L190" s="69"/>
      <c r="M190" s="67"/>
      <c r="N190" s="69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9"/>
    </row>
    <row r="191" spans="1:30" ht="15">
      <c r="A191" s="66"/>
      <c r="B191" s="67"/>
      <c r="C191" s="68"/>
      <c r="D191" s="67"/>
      <c r="E191" s="67"/>
      <c r="F191" s="67"/>
      <c r="G191" s="67"/>
      <c r="H191" s="67"/>
      <c r="I191" s="67"/>
      <c r="J191" s="67"/>
      <c r="K191" s="67"/>
      <c r="L191" s="69"/>
      <c r="M191" s="67"/>
      <c r="N191" s="69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9"/>
    </row>
    <row r="192" spans="1:30" ht="15">
      <c r="A192" s="66"/>
      <c r="B192" s="67"/>
      <c r="C192" s="68"/>
      <c r="D192" s="67"/>
      <c r="E192" s="67"/>
      <c r="F192" s="67"/>
      <c r="G192" s="67"/>
      <c r="H192" s="67"/>
      <c r="I192" s="67"/>
      <c r="J192" s="67"/>
      <c r="K192" s="67"/>
      <c r="L192" s="69"/>
      <c r="M192" s="67"/>
      <c r="N192" s="69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9"/>
    </row>
    <row r="193" spans="1:30" ht="15">
      <c r="A193" s="66"/>
      <c r="B193" s="67"/>
      <c r="C193" s="68"/>
      <c r="D193" s="67"/>
      <c r="E193" s="67"/>
      <c r="F193" s="67"/>
      <c r="G193" s="67"/>
      <c r="H193" s="67"/>
      <c r="I193" s="67"/>
      <c r="J193" s="67"/>
      <c r="K193" s="67"/>
      <c r="L193" s="69"/>
      <c r="M193" s="67"/>
      <c r="N193" s="69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9"/>
    </row>
    <row r="194" spans="1:30" ht="15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7"/>
      <c r="L194" s="69"/>
      <c r="M194" s="67"/>
      <c r="N194" s="69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9"/>
    </row>
    <row r="195" spans="1:30" ht="15">
      <c r="A195" s="66"/>
      <c r="B195" s="67"/>
      <c r="C195" s="68"/>
      <c r="D195" s="67"/>
      <c r="E195" s="67"/>
      <c r="F195" s="67"/>
      <c r="G195" s="67"/>
      <c r="H195" s="67"/>
      <c r="I195" s="67"/>
      <c r="J195" s="67"/>
      <c r="K195" s="67"/>
      <c r="L195" s="69"/>
      <c r="M195" s="67"/>
      <c r="N195" s="69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9"/>
    </row>
    <row r="196" spans="1:30" ht="15">
      <c r="A196" s="66"/>
      <c r="B196" s="67"/>
      <c r="C196" s="68"/>
      <c r="D196" s="67"/>
      <c r="E196" s="67"/>
      <c r="F196" s="67"/>
      <c r="G196" s="67"/>
      <c r="H196" s="67"/>
      <c r="I196" s="67"/>
      <c r="J196" s="67"/>
      <c r="K196" s="67"/>
      <c r="L196" s="69"/>
      <c r="M196" s="67"/>
      <c r="N196" s="69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9"/>
    </row>
    <row r="197" spans="1:30" ht="15">
      <c r="A197" s="66"/>
      <c r="B197" s="67"/>
      <c r="C197" s="68"/>
      <c r="D197" s="67"/>
      <c r="E197" s="67"/>
      <c r="F197" s="67"/>
      <c r="G197" s="67"/>
      <c r="H197" s="67"/>
      <c r="I197" s="67"/>
      <c r="J197" s="67"/>
      <c r="K197" s="67"/>
      <c r="L197" s="69"/>
      <c r="M197" s="67"/>
      <c r="N197" s="69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9"/>
    </row>
    <row r="198" spans="1:30" ht="15">
      <c r="A198" s="66"/>
      <c r="B198" s="67"/>
      <c r="C198" s="68"/>
      <c r="D198" s="67"/>
      <c r="E198" s="67"/>
      <c r="F198" s="67"/>
      <c r="G198" s="67"/>
      <c r="H198" s="67"/>
      <c r="I198" s="67"/>
      <c r="J198" s="67"/>
      <c r="K198" s="67"/>
      <c r="L198" s="69"/>
      <c r="M198" s="67"/>
      <c r="N198" s="69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9"/>
    </row>
    <row r="199" spans="1:30" ht="15">
      <c r="A199" s="66"/>
      <c r="B199" s="67"/>
      <c r="C199" s="68"/>
      <c r="D199" s="67"/>
      <c r="E199" s="67"/>
      <c r="F199" s="67"/>
      <c r="G199" s="67"/>
      <c r="H199" s="67"/>
      <c r="I199" s="67"/>
      <c r="J199" s="67"/>
      <c r="K199" s="67"/>
      <c r="L199" s="69"/>
      <c r="M199" s="67"/>
      <c r="N199" s="69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9"/>
    </row>
    <row r="200" spans="1:30" ht="15">
      <c r="A200" s="66"/>
      <c r="B200" s="67"/>
      <c r="C200" s="68"/>
      <c r="D200" s="67"/>
      <c r="E200" s="67"/>
      <c r="F200" s="67"/>
      <c r="G200" s="67"/>
      <c r="H200" s="67"/>
      <c r="I200" s="67"/>
      <c r="J200" s="67"/>
      <c r="K200" s="67"/>
      <c r="L200" s="69"/>
      <c r="M200" s="67"/>
      <c r="N200" s="69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9"/>
    </row>
    <row r="201" spans="1:30" ht="15">
      <c r="A201" s="66"/>
      <c r="B201" s="67"/>
      <c r="C201" s="68"/>
      <c r="D201" s="67"/>
      <c r="E201" s="67"/>
      <c r="F201" s="67"/>
      <c r="G201" s="67"/>
      <c r="H201" s="67"/>
      <c r="I201" s="67"/>
      <c r="J201" s="67"/>
      <c r="K201" s="67"/>
      <c r="L201" s="69"/>
      <c r="M201" s="67"/>
      <c r="N201" s="69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9"/>
    </row>
    <row r="202" spans="1:30" ht="15">
      <c r="A202" s="66"/>
      <c r="B202" s="67"/>
      <c r="C202" s="68"/>
      <c r="D202" s="67"/>
      <c r="E202" s="67"/>
      <c r="F202" s="67"/>
      <c r="G202" s="67"/>
      <c r="H202" s="67"/>
      <c r="I202" s="67"/>
      <c r="J202" s="67"/>
      <c r="K202" s="67"/>
      <c r="L202" s="69"/>
      <c r="M202" s="67"/>
      <c r="N202" s="69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9"/>
    </row>
    <row r="203" spans="1:30" ht="15">
      <c r="A203" s="66"/>
      <c r="B203" s="67"/>
      <c r="C203" s="68"/>
      <c r="D203" s="67"/>
      <c r="E203" s="67"/>
      <c r="F203" s="67"/>
      <c r="G203" s="67"/>
      <c r="H203" s="67"/>
      <c r="I203" s="67"/>
      <c r="J203" s="67"/>
      <c r="K203" s="67"/>
      <c r="L203" s="69"/>
      <c r="M203" s="67"/>
      <c r="N203" s="69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9"/>
    </row>
    <row r="204" spans="1:30" ht="15">
      <c r="A204" s="66"/>
      <c r="B204" s="67"/>
      <c r="C204" s="68"/>
      <c r="D204" s="67"/>
      <c r="E204" s="67"/>
      <c r="F204" s="67"/>
      <c r="G204" s="67"/>
      <c r="H204" s="67"/>
      <c r="I204" s="67"/>
      <c r="J204" s="67"/>
      <c r="K204" s="67"/>
      <c r="L204" s="69"/>
      <c r="M204" s="67"/>
      <c r="N204" s="69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9"/>
    </row>
    <row r="205" spans="1:30" ht="15">
      <c r="A205" s="66"/>
      <c r="B205" s="67"/>
      <c r="C205" s="68"/>
      <c r="D205" s="67"/>
      <c r="E205" s="67"/>
      <c r="F205" s="67"/>
      <c r="G205" s="67"/>
      <c r="H205" s="67"/>
      <c r="I205" s="67"/>
      <c r="J205" s="67"/>
      <c r="K205" s="67"/>
      <c r="L205" s="69"/>
      <c r="M205" s="67"/>
      <c r="N205" s="69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9"/>
    </row>
    <row r="206" spans="1:30" ht="15">
      <c r="A206" s="66"/>
      <c r="B206" s="67"/>
      <c r="C206" s="68"/>
      <c r="D206" s="67"/>
      <c r="E206" s="67"/>
      <c r="F206" s="67"/>
      <c r="G206" s="67"/>
      <c r="H206" s="67"/>
      <c r="I206" s="67"/>
      <c r="J206" s="67"/>
      <c r="K206" s="67"/>
      <c r="L206" s="69"/>
      <c r="M206" s="67"/>
      <c r="N206" s="69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9"/>
    </row>
    <row r="207" spans="1:30" ht="15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7"/>
      <c r="L207" s="69"/>
      <c r="M207" s="67"/>
      <c r="N207" s="69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9"/>
    </row>
    <row r="208" spans="1:30" ht="15">
      <c r="A208" s="66"/>
      <c r="B208" s="67"/>
      <c r="C208" s="68"/>
      <c r="D208" s="67"/>
      <c r="E208" s="67"/>
      <c r="F208" s="67"/>
      <c r="G208" s="67"/>
      <c r="H208" s="67"/>
      <c r="I208" s="67"/>
      <c r="J208" s="67"/>
      <c r="K208" s="67"/>
      <c r="L208" s="69"/>
      <c r="M208" s="67"/>
      <c r="N208" s="69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9"/>
    </row>
    <row r="209" spans="1:30" ht="15">
      <c r="A209" s="66"/>
      <c r="B209" s="67"/>
      <c r="C209" s="68"/>
      <c r="D209" s="67"/>
      <c r="E209" s="67"/>
      <c r="F209" s="67"/>
      <c r="G209" s="67"/>
      <c r="H209" s="67"/>
      <c r="I209" s="67"/>
      <c r="J209" s="67"/>
      <c r="K209" s="67"/>
      <c r="L209" s="69"/>
      <c r="M209" s="67"/>
      <c r="N209" s="69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9"/>
    </row>
    <row r="210" spans="1:30" ht="15">
      <c r="A210" s="66"/>
      <c r="B210" s="67"/>
      <c r="C210" s="68"/>
      <c r="D210" s="67"/>
      <c r="E210" s="67"/>
      <c r="F210" s="67"/>
      <c r="G210" s="67"/>
      <c r="H210" s="67"/>
      <c r="I210" s="67"/>
      <c r="J210" s="67"/>
      <c r="K210" s="67"/>
      <c r="L210" s="69"/>
      <c r="M210" s="67"/>
      <c r="N210" s="69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9"/>
    </row>
    <row r="211" spans="1:30" ht="15">
      <c r="A211" s="66"/>
      <c r="B211" s="67"/>
      <c r="C211" s="68"/>
      <c r="D211" s="67"/>
      <c r="E211" s="67"/>
      <c r="F211" s="67"/>
      <c r="G211" s="67"/>
      <c r="H211" s="67"/>
      <c r="I211" s="67"/>
      <c r="J211" s="67"/>
      <c r="K211" s="67"/>
      <c r="L211" s="69"/>
      <c r="M211" s="67"/>
      <c r="N211" s="69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9"/>
    </row>
    <row r="212" spans="1:30" ht="15">
      <c r="A212" s="66"/>
      <c r="B212" s="67"/>
      <c r="C212" s="68"/>
      <c r="D212" s="67"/>
      <c r="E212" s="67"/>
      <c r="F212" s="67"/>
      <c r="G212" s="67"/>
      <c r="H212" s="67"/>
      <c r="I212" s="67"/>
      <c r="J212" s="67"/>
      <c r="K212" s="67"/>
      <c r="L212" s="69"/>
      <c r="M212" s="67"/>
      <c r="N212" s="69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9"/>
    </row>
    <row r="213" spans="1:30" ht="15">
      <c r="A213" s="66"/>
      <c r="B213" s="67"/>
      <c r="C213" s="68"/>
      <c r="D213" s="67"/>
      <c r="E213" s="67"/>
      <c r="F213" s="67"/>
      <c r="G213" s="67"/>
      <c r="H213" s="67"/>
      <c r="I213" s="67"/>
      <c r="J213" s="67"/>
      <c r="K213" s="67"/>
      <c r="L213" s="69"/>
      <c r="M213" s="67"/>
      <c r="N213" s="69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9"/>
    </row>
    <row r="214" spans="1:30" ht="15">
      <c r="A214" s="66"/>
      <c r="B214" s="67"/>
      <c r="C214" s="68"/>
      <c r="D214" s="67"/>
      <c r="E214" s="67"/>
      <c r="F214" s="67"/>
      <c r="G214" s="67"/>
      <c r="H214" s="67"/>
      <c r="I214" s="67"/>
      <c r="J214" s="67"/>
      <c r="K214" s="67"/>
      <c r="L214" s="69"/>
      <c r="M214" s="67"/>
      <c r="N214" s="69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9"/>
    </row>
    <row r="215" spans="1:30" ht="15">
      <c r="A215" s="66"/>
      <c r="B215" s="67"/>
      <c r="C215" s="68"/>
      <c r="D215" s="67"/>
      <c r="E215" s="67"/>
      <c r="F215" s="67"/>
      <c r="G215" s="67"/>
      <c r="H215" s="67"/>
      <c r="I215" s="67"/>
      <c r="J215" s="67"/>
      <c r="K215" s="67"/>
      <c r="L215" s="69"/>
      <c r="M215" s="67"/>
      <c r="N215" s="69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9"/>
    </row>
    <row r="216" spans="1:30" ht="15">
      <c r="A216" s="66"/>
      <c r="B216" s="67"/>
      <c r="C216" s="68"/>
      <c r="D216" s="67"/>
      <c r="E216" s="67"/>
      <c r="F216" s="67"/>
      <c r="G216" s="67"/>
      <c r="H216" s="67"/>
      <c r="I216" s="67"/>
      <c r="J216" s="67"/>
      <c r="K216" s="67"/>
      <c r="L216" s="69"/>
      <c r="M216" s="67"/>
      <c r="N216" s="69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9"/>
    </row>
    <row r="217" spans="1:30" ht="15">
      <c r="A217" s="66"/>
      <c r="B217" s="67"/>
      <c r="C217" s="68"/>
      <c r="D217" s="67"/>
      <c r="E217" s="67"/>
      <c r="F217" s="67"/>
      <c r="G217" s="67"/>
      <c r="H217" s="67"/>
      <c r="I217" s="67"/>
      <c r="J217" s="67"/>
      <c r="K217" s="67"/>
      <c r="L217" s="69"/>
      <c r="M217" s="67"/>
      <c r="N217" s="69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9"/>
    </row>
    <row r="218" spans="1:30" ht="15">
      <c r="A218" s="66"/>
      <c r="B218" s="67"/>
      <c r="C218" s="68"/>
      <c r="D218" s="67"/>
      <c r="E218" s="67"/>
      <c r="F218" s="67"/>
      <c r="G218" s="67"/>
      <c r="H218" s="67"/>
      <c r="I218" s="67"/>
      <c r="J218" s="67"/>
      <c r="K218" s="67"/>
      <c r="L218" s="69"/>
      <c r="M218" s="67"/>
      <c r="N218" s="69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9"/>
    </row>
    <row r="219" spans="1:30" ht="15">
      <c r="A219" s="66"/>
      <c r="B219" s="67"/>
      <c r="C219" s="68"/>
      <c r="D219" s="67"/>
      <c r="E219" s="67"/>
      <c r="F219" s="67"/>
      <c r="G219" s="67"/>
      <c r="H219" s="67"/>
      <c r="I219" s="67"/>
      <c r="J219" s="67"/>
      <c r="K219" s="67"/>
      <c r="L219" s="69"/>
      <c r="M219" s="67"/>
      <c r="N219" s="69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9"/>
    </row>
    <row r="220" spans="1:30" ht="15">
      <c r="A220" s="66"/>
      <c r="B220" s="67"/>
      <c r="C220" s="68"/>
      <c r="D220" s="67"/>
      <c r="E220" s="67"/>
      <c r="F220" s="67"/>
      <c r="G220" s="67"/>
      <c r="H220" s="67"/>
      <c r="I220" s="67"/>
      <c r="J220" s="67"/>
      <c r="K220" s="67"/>
      <c r="L220" s="69"/>
      <c r="M220" s="67"/>
      <c r="N220" s="69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9"/>
    </row>
    <row r="221" spans="1:30" ht="15">
      <c r="A221" s="66"/>
      <c r="B221" s="67"/>
      <c r="C221" s="68"/>
      <c r="D221" s="67"/>
      <c r="E221" s="67"/>
      <c r="F221" s="67"/>
      <c r="G221" s="67"/>
      <c r="H221" s="67"/>
      <c r="I221" s="67"/>
      <c r="J221" s="67"/>
      <c r="K221" s="67"/>
      <c r="L221" s="69"/>
      <c r="M221" s="67"/>
      <c r="N221" s="69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9"/>
    </row>
    <row r="222" spans="1:30" ht="15">
      <c r="A222" s="66"/>
      <c r="B222" s="67"/>
      <c r="C222" s="68"/>
      <c r="D222" s="67"/>
      <c r="E222" s="67"/>
      <c r="F222" s="67"/>
      <c r="G222" s="67"/>
      <c r="H222" s="67"/>
      <c r="I222" s="67"/>
      <c r="J222" s="67"/>
      <c r="K222" s="67"/>
      <c r="L222" s="69"/>
      <c r="M222" s="67"/>
      <c r="N222" s="69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9"/>
    </row>
    <row r="223" spans="1:30" ht="15">
      <c r="A223" s="66"/>
      <c r="B223" s="67"/>
      <c r="C223" s="68"/>
      <c r="D223" s="67"/>
      <c r="E223" s="67"/>
      <c r="F223" s="67"/>
      <c r="G223" s="67"/>
      <c r="H223" s="67"/>
      <c r="I223" s="67"/>
      <c r="J223" s="67"/>
      <c r="K223" s="67"/>
      <c r="L223" s="69"/>
      <c r="M223" s="67"/>
      <c r="N223" s="69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9"/>
    </row>
    <row r="224" spans="1:30" ht="15">
      <c r="A224" s="66"/>
      <c r="B224" s="67"/>
      <c r="C224" s="68"/>
      <c r="D224" s="67"/>
      <c r="E224" s="67"/>
      <c r="F224" s="67"/>
      <c r="G224" s="67"/>
      <c r="H224" s="67"/>
      <c r="I224" s="67"/>
      <c r="J224" s="67"/>
      <c r="K224" s="67"/>
      <c r="L224" s="69"/>
      <c r="M224" s="67"/>
      <c r="N224" s="69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9"/>
    </row>
    <row r="225" spans="1:30" ht="15">
      <c r="A225" s="66"/>
      <c r="B225" s="67"/>
      <c r="C225" s="68"/>
      <c r="D225" s="67"/>
      <c r="E225" s="67"/>
      <c r="F225" s="67"/>
      <c r="G225" s="67"/>
      <c r="H225" s="67"/>
      <c r="I225" s="67"/>
      <c r="J225" s="67"/>
      <c r="K225" s="67"/>
      <c r="L225" s="69"/>
      <c r="M225" s="67"/>
      <c r="N225" s="69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9"/>
    </row>
    <row r="226" spans="1:30" ht="15">
      <c r="A226" s="66"/>
      <c r="B226" s="67"/>
      <c r="C226" s="68"/>
      <c r="D226" s="67"/>
      <c r="E226" s="67"/>
      <c r="F226" s="67"/>
      <c r="G226" s="67"/>
      <c r="H226" s="67"/>
      <c r="I226" s="67"/>
      <c r="J226" s="67"/>
      <c r="K226" s="67"/>
      <c r="L226" s="69"/>
      <c r="M226" s="67"/>
      <c r="N226" s="69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9"/>
    </row>
    <row r="227" spans="1:30" ht="15">
      <c r="A227" s="66"/>
      <c r="B227" s="67"/>
      <c r="C227" s="68"/>
      <c r="D227" s="67"/>
      <c r="E227" s="67"/>
      <c r="F227" s="67"/>
      <c r="G227" s="67"/>
      <c r="H227" s="67"/>
      <c r="I227" s="67"/>
      <c r="J227" s="67"/>
      <c r="K227" s="67"/>
      <c r="L227" s="69"/>
      <c r="M227" s="67"/>
      <c r="N227" s="69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9"/>
    </row>
    <row r="228" spans="1:30" ht="15">
      <c r="A228" s="66"/>
      <c r="B228" s="67"/>
      <c r="C228" s="68"/>
      <c r="D228" s="67"/>
      <c r="E228" s="67"/>
      <c r="F228" s="67"/>
      <c r="G228" s="67"/>
      <c r="H228" s="67"/>
      <c r="I228" s="67"/>
      <c r="J228" s="67"/>
      <c r="K228" s="67"/>
      <c r="L228" s="69"/>
      <c r="M228" s="67"/>
      <c r="N228" s="69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9"/>
    </row>
    <row r="229" spans="1:30" ht="15">
      <c r="A229" s="66"/>
      <c r="B229" s="67"/>
      <c r="C229" s="68"/>
      <c r="D229" s="67"/>
      <c r="E229" s="67"/>
      <c r="F229" s="67"/>
      <c r="G229" s="67"/>
      <c r="H229" s="67"/>
      <c r="I229" s="67"/>
      <c r="J229" s="67"/>
      <c r="K229" s="67"/>
      <c r="L229" s="69"/>
      <c r="M229" s="67"/>
      <c r="N229" s="69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9"/>
    </row>
    <row r="230" spans="1:30" ht="15">
      <c r="A230" s="66"/>
      <c r="B230" s="67"/>
      <c r="C230" s="68"/>
      <c r="D230" s="67"/>
      <c r="E230" s="67"/>
      <c r="F230" s="67"/>
      <c r="G230" s="67"/>
      <c r="H230" s="67"/>
      <c r="I230" s="67"/>
      <c r="J230" s="67"/>
      <c r="K230" s="67"/>
      <c r="L230" s="69"/>
      <c r="M230" s="67"/>
      <c r="N230" s="69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9"/>
    </row>
    <row r="231" spans="1:30" ht="15">
      <c r="A231" s="66"/>
      <c r="B231" s="67"/>
      <c r="C231" s="68"/>
      <c r="D231" s="67"/>
      <c r="E231" s="67"/>
      <c r="F231" s="67"/>
      <c r="G231" s="67"/>
      <c r="H231" s="67"/>
      <c r="I231" s="67"/>
      <c r="J231" s="67"/>
      <c r="K231" s="67"/>
      <c r="L231" s="69"/>
      <c r="M231" s="67"/>
      <c r="N231" s="69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9"/>
    </row>
    <row r="232" spans="1:30" ht="15">
      <c r="A232" s="66"/>
      <c r="B232" s="67"/>
      <c r="C232" s="68"/>
      <c r="D232" s="67"/>
      <c r="E232" s="67"/>
      <c r="F232" s="67"/>
      <c r="G232" s="67"/>
      <c r="H232" s="67"/>
      <c r="I232" s="67"/>
      <c r="J232" s="67"/>
      <c r="K232" s="67"/>
      <c r="L232" s="69"/>
      <c r="M232" s="67"/>
      <c r="N232" s="69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9"/>
    </row>
    <row r="233" spans="1:30" ht="15">
      <c r="A233" s="66"/>
      <c r="B233" s="67"/>
      <c r="C233" s="68"/>
      <c r="D233" s="67"/>
      <c r="E233" s="67"/>
      <c r="F233" s="67"/>
      <c r="G233" s="67"/>
      <c r="H233" s="67"/>
      <c r="I233" s="67"/>
      <c r="J233" s="67"/>
      <c r="K233" s="67"/>
      <c r="L233" s="69"/>
      <c r="M233" s="67"/>
      <c r="N233" s="69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9"/>
    </row>
    <row r="234" spans="1:30" ht="15">
      <c r="A234" s="66"/>
      <c r="B234" s="67"/>
      <c r="C234" s="68"/>
      <c r="D234" s="67"/>
      <c r="E234" s="67"/>
      <c r="F234" s="67"/>
      <c r="G234" s="67"/>
      <c r="H234" s="67"/>
      <c r="I234" s="67"/>
      <c r="J234" s="67"/>
      <c r="K234" s="67"/>
      <c r="L234" s="69"/>
      <c r="M234" s="67"/>
      <c r="N234" s="69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9"/>
    </row>
    <row r="235" spans="1:30" ht="15">
      <c r="A235" s="66"/>
      <c r="B235" s="67"/>
      <c r="C235" s="68"/>
      <c r="D235" s="67"/>
      <c r="E235" s="67"/>
      <c r="F235" s="67"/>
      <c r="G235" s="67"/>
      <c r="H235" s="67"/>
      <c r="I235" s="67"/>
      <c r="J235" s="67"/>
      <c r="K235" s="67"/>
      <c r="L235" s="69"/>
      <c r="M235" s="67"/>
      <c r="N235" s="69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9"/>
    </row>
    <row r="236" spans="1:30" ht="15">
      <c r="A236" s="66"/>
      <c r="B236" s="67"/>
      <c r="C236" s="68"/>
      <c r="D236" s="67"/>
      <c r="E236" s="67"/>
      <c r="F236" s="67"/>
      <c r="G236" s="67"/>
      <c r="H236" s="67"/>
      <c r="I236" s="67"/>
      <c r="J236" s="67"/>
      <c r="K236" s="67"/>
      <c r="L236" s="69"/>
      <c r="M236" s="67"/>
      <c r="N236" s="69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9"/>
    </row>
    <row r="237" spans="1:30" ht="15">
      <c r="A237" s="66"/>
      <c r="B237" s="67"/>
      <c r="C237" s="68"/>
      <c r="D237" s="67"/>
      <c r="E237" s="67"/>
      <c r="F237" s="67"/>
      <c r="G237" s="67"/>
      <c r="H237" s="67"/>
      <c r="I237" s="67"/>
      <c r="J237" s="67"/>
      <c r="K237" s="67"/>
      <c r="L237" s="69"/>
      <c r="M237" s="67"/>
      <c r="N237" s="69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9"/>
    </row>
    <row r="238" spans="1:30" ht="15">
      <c r="A238" s="66"/>
      <c r="B238" s="67"/>
      <c r="C238" s="68"/>
      <c r="D238" s="67"/>
      <c r="E238" s="67"/>
      <c r="F238" s="67"/>
      <c r="G238" s="67"/>
      <c r="H238" s="67"/>
      <c r="I238" s="67"/>
      <c r="J238" s="67"/>
      <c r="K238" s="67"/>
      <c r="L238" s="69"/>
      <c r="M238" s="67"/>
      <c r="N238" s="69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9"/>
    </row>
    <row r="239" spans="1:30" ht="15">
      <c r="A239" s="66"/>
      <c r="B239" s="67"/>
      <c r="C239" s="68"/>
      <c r="D239" s="67"/>
      <c r="E239" s="67"/>
      <c r="F239" s="67"/>
      <c r="G239" s="67"/>
      <c r="H239" s="67"/>
      <c r="I239" s="67"/>
      <c r="J239" s="67"/>
      <c r="K239" s="67"/>
      <c r="L239" s="69"/>
      <c r="M239" s="67"/>
      <c r="N239" s="69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9"/>
    </row>
    <row r="240" spans="1:30" ht="15">
      <c r="A240" s="66"/>
      <c r="B240" s="67"/>
      <c r="C240" s="68"/>
      <c r="D240" s="67"/>
      <c r="E240" s="67"/>
      <c r="F240" s="67"/>
      <c r="G240" s="67"/>
      <c r="H240" s="67"/>
      <c r="I240" s="67"/>
      <c r="J240" s="67"/>
      <c r="K240" s="67"/>
      <c r="L240" s="69"/>
      <c r="M240" s="67"/>
      <c r="N240" s="69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9"/>
    </row>
    <row r="241" spans="1:30" ht="15">
      <c r="A241" s="66"/>
      <c r="B241" s="67"/>
      <c r="C241" s="68"/>
      <c r="D241" s="67"/>
      <c r="E241" s="67"/>
      <c r="F241" s="67"/>
      <c r="G241" s="67"/>
      <c r="H241" s="67"/>
      <c r="I241" s="67"/>
      <c r="J241" s="67"/>
      <c r="K241" s="67"/>
      <c r="L241" s="69"/>
      <c r="M241" s="67"/>
      <c r="N241" s="69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9"/>
    </row>
  </sheetData>
  <sheetProtection/>
  <mergeCells count="48">
    <mergeCell ref="T1:AD1"/>
    <mergeCell ref="A2:AD2"/>
    <mergeCell ref="D3:U3"/>
    <mergeCell ref="D4:L4"/>
    <mergeCell ref="M4:U4"/>
    <mergeCell ref="A7:AD7"/>
    <mergeCell ref="A8:AD8"/>
    <mergeCell ref="A11:C11"/>
    <mergeCell ref="A12:AD12"/>
    <mergeCell ref="A15:C15"/>
    <mergeCell ref="A16:C16"/>
    <mergeCell ref="A17:AD17"/>
    <mergeCell ref="A18:AD18"/>
    <mergeCell ref="A20:C20"/>
    <mergeCell ref="A21:AD21"/>
    <mergeCell ref="A23:C23"/>
    <mergeCell ref="A24:AD24"/>
    <mergeCell ref="A26:C26"/>
    <mergeCell ref="A27:AD27"/>
    <mergeCell ref="A29:C29"/>
    <mergeCell ref="A30:AD30"/>
    <mergeCell ref="A32:C32"/>
    <mergeCell ref="A33:AD33"/>
    <mergeCell ref="A35:C35"/>
    <mergeCell ref="A36:AD36"/>
    <mergeCell ref="A38:C38"/>
    <mergeCell ref="A39:AD39"/>
    <mergeCell ref="A41:C41"/>
    <mergeCell ref="A42:AD42"/>
    <mergeCell ref="A44:C44"/>
    <mergeCell ref="A45:AD45"/>
    <mergeCell ref="A47:C47"/>
    <mergeCell ref="A48:AD48"/>
    <mergeCell ref="A50:C50"/>
    <mergeCell ref="A51:AD51"/>
    <mergeCell ref="A53:C53"/>
    <mergeCell ref="A54:AD54"/>
    <mergeCell ref="A56:C56"/>
    <mergeCell ref="A57:AD57"/>
    <mergeCell ref="A60:C60"/>
    <mergeCell ref="A61:C61"/>
    <mergeCell ref="A62:C62"/>
    <mergeCell ref="A63:AD63"/>
    <mergeCell ref="A64:AD64"/>
    <mergeCell ref="A3:A5"/>
    <mergeCell ref="B3:B5"/>
    <mergeCell ref="C3:C5"/>
    <mergeCell ref="V3:AD4"/>
  </mergeCells>
  <printOptions/>
  <pageMargins left="0.7874015748031497" right="0.3937007874015748" top="0.5905511811023623" bottom="0.4724409448818898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petrov_sv</cp:lastModifiedBy>
  <cp:lastPrinted>2024-01-18T04:43:00Z</cp:lastPrinted>
  <dcterms:created xsi:type="dcterms:W3CDTF">2021-08-10T04:25:00Z</dcterms:created>
  <dcterms:modified xsi:type="dcterms:W3CDTF">2024-01-25T06:06:48Z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3D4434436356492FA327412F307BF104_13</vt:lpwstr>
  </property>
  <property fmtid="{D5CDD505-2E9C-101B-9397-08002B2CF9AE}" pid="4" name="KSOProductBuildV">
    <vt:lpwstr>1049-12.2.0.13431</vt:lpwstr>
  </property>
</Properties>
</file>